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1"/>
  </bookViews>
  <sheets>
    <sheet name="2M-Series_A" sheetId="1" r:id="rId1"/>
    <sheet name="2M-Series_B" sheetId="2" r:id="rId2"/>
    <sheet name="2M-Series_C" sheetId="3" r:id="rId3"/>
    <sheet name="5M-Series_A" sheetId="4" r:id="rId4"/>
    <sheet name="5M-Series_B" sheetId="5" r:id="rId5"/>
    <sheet name="5M-Series_C" sheetId="6" r:id="rId6"/>
  </sheets>
  <definedNames/>
  <calcPr calcMode="manual" fullCalcOnLoad="1"/>
</workbook>
</file>

<file path=xl/sharedStrings.xml><?xml version="1.0" encoding="utf-8"?>
<sst xmlns="http://schemas.openxmlformats.org/spreadsheetml/2006/main" count="9306" uniqueCount="70">
  <si>
    <t>-</t>
  </si>
  <si>
    <t>minimum</t>
  </si>
  <si>
    <t>1.5mm(1+0.5)</t>
  </si>
  <si>
    <t>5mm</t>
  </si>
  <si>
    <t>10mm</t>
  </si>
  <si>
    <t>15mm(10+5)</t>
  </si>
  <si>
    <t>20mm</t>
  </si>
  <si>
    <t>25mm(20+5)</t>
  </si>
  <si>
    <t>30mm(20+10)</t>
  </si>
  <si>
    <t>35mm(20+10+5)</t>
  </si>
  <si>
    <t>40mm</t>
  </si>
  <si>
    <t>45mm(40+5)</t>
  </si>
  <si>
    <t>50mm(40+10)</t>
  </si>
  <si>
    <t>Machine-Vision (M series) + Macro Ring</t>
  </si>
  <si>
    <t>Position of Focus Ring</t>
  </si>
  <si>
    <t>f=75mm F2.8</t>
  </si>
  <si>
    <t>f=12mm F1.4</t>
  </si>
  <si>
    <t>W.D.</t>
  </si>
  <si>
    <t>0.5mm</t>
  </si>
  <si>
    <t>format</t>
  </si>
  <si>
    <t>2/3"</t>
  </si>
  <si>
    <t>1/2"</t>
  </si>
  <si>
    <t>Please note:</t>
  </si>
  <si>
    <t>All values are calculation based (design figure)</t>
  </si>
  <si>
    <t>1/1.8"</t>
  </si>
  <si>
    <t>FL-CC7528-2M</t>
  </si>
  <si>
    <t>FL-CC2514-2M</t>
  </si>
  <si>
    <t>FL-CC1614-2M</t>
  </si>
  <si>
    <t>FL-CC5024A-2M</t>
  </si>
  <si>
    <t>f=50mm F2.4</t>
  </si>
  <si>
    <t>FL-CC5028A-5M02</t>
  </si>
  <si>
    <t>FL-CC5028A-5M035</t>
  </si>
  <si>
    <t>FL-CC2514-5M</t>
  </si>
  <si>
    <t>FL-CC0814-5M</t>
  </si>
  <si>
    <t>f=8mm F1.4</t>
  </si>
  <si>
    <t>V  x  H (mm)</t>
  </si>
  <si>
    <t>x</t>
  </si>
  <si>
    <t>焦点距離</t>
  </si>
  <si>
    <t>第一主点</t>
  </si>
  <si>
    <t>リング厚</t>
  </si>
  <si>
    <t>物体距離A</t>
  </si>
  <si>
    <t>物体距離B</t>
  </si>
  <si>
    <t>像距離</t>
  </si>
  <si>
    <t>倍率</t>
  </si>
  <si>
    <t>1.0mm</t>
  </si>
  <si>
    <t>限界値</t>
  </si>
  <si>
    <t>FL-CC5028-2M</t>
  </si>
  <si>
    <t>f=50mm F2.8</t>
  </si>
  <si>
    <t>FL-CC3516-2M</t>
  </si>
  <si>
    <t>f=35mm F1.6</t>
  </si>
  <si>
    <t>FL-CC2514A-2M</t>
  </si>
  <si>
    <t>f=25mm F1.4</t>
  </si>
  <si>
    <t>FL-CC1614A-2M</t>
  </si>
  <si>
    <t>f=16mm F1.4</t>
  </si>
  <si>
    <t>f=12mm F1.4</t>
  </si>
  <si>
    <t>FL-CC1214A-2M</t>
  </si>
  <si>
    <t>FL-CC0814A-2M</t>
  </si>
  <si>
    <t>FL-CC0814-2M</t>
  </si>
  <si>
    <t>FL-CC0614A-2M</t>
  </si>
  <si>
    <t>FL-CC1214-2M</t>
  </si>
  <si>
    <t>f=6mm F1.4</t>
  </si>
  <si>
    <t>Extension Tube Set (Macro Ring) EX-C6
(0.5mm, 1mm, 5mm, 10mm, 20mm and 40mm)</t>
  </si>
  <si>
    <t>W.D. : Object~L1 vertex</t>
  </si>
  <si>
    <t>FL-CC1614-5M</t>
  </si>
  <si>
    <t>maximum</t>
  </si>
  <si>
    <r>
      <t>V</t>
    </r>
    <r>
      <rPr>
        <sz val="11"/>
        <rFont val="ＭＳ Ｐゴシック"/>
        <family val="3"/>
      </rPr>
      <t>：</t>
    </r>
  </si>
  <si>
    <r>
      <t>V</t>
    </r>
    <r>
      <rPr>
        <sz val="11"/>
        <rFont val="ＭＳ Ｐゴシック"/>
        <family val="3"/>
      </rPr>
      <t>：</t>
    </r>
  </si>
  <si>
    <r>
      <t>H</t>
    </r>
    <r>
      <rPr>
        <sz val="11"/>
        <rFont val="ＭＳ Ｐゴシック"/>
        <family val="3"/>
      </rPr>
      <t>：</t>
    </r>
  </si>
  <si>
    <r>
      <t>H</t>
    </r>
    <r>
      <rPr>
        <sz val="11"/>
        <rFont val="ＭＳ Ｐゴシック"/>
        <family val="3"/>
      </rPr>
      <t>：</t>
    </r>
  </si>
  <si>
    <r>
      <t>H</t>
    </r>
    <r>
      <rPr>
        <sz val="11"/>
        <rFont val="ＭＳ Ｐゴシック"/>
        <family val="3"/>
      </rPr>
      <t>：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</si>
</sst>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.0"/>
    <numFmt numFmtId="178" formatCode="0_ "/>
    <numFmt numFmtId="179" formatCode="00"/>
    <numFmt numFmtId="180" formatCode="0.000_ "/>
    <numFmt numFmtId="181" formatCode="0.0000_ "/>
    <numFmt numFmtId="182" formatCode="0.0000000000000_ "/>
    <numFmt numFmtId="183" formatCode="0.00000_ "/>
    <numFmt numFmtId="184" formatCode="0.00_ "/>
    <numFmt numFmtId="185" formatCode="0.00000000000_ "/>
    <numFmt numFmtId="186" formatCode="0.00000000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theme="1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1"/>
      <color theme="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14" xfId="0" applyNumberFormat="1" applyFont="1" applyFill="1" applyBorder="1" applyAlignment="1">
      <alignment vertical="center"/>
    </xf>
    <xf numFmtId="178" fontId="3" fillId="33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33" borderId="16" xfId="0" applyNumberFormat="1" applyFont="1" applyFill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textRotation="90" wrapText="1"/>
    </xf>
    <xf numFmtId="0" fontId="8" fillId="0" borderId="11" xfId="0" applyFont="1" applyBorder="1" applyAlignment="1">
      <alignment vertical="center" textRotation="90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35" borderId="11" xfId="0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1" fontId="0" fillId="35" borderId="14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71"/>
  <sheetViews>
    <sheetView zoomScale="75" zoomScaleNormal="75" zoomScalePageLayoutView="0" workbookViewId="0" topLeftCell="A1">
      <selection activeCell="A11" sqref="A11:A161"/>
    </sheetView>
  </sheetViews>
  <sheetFormatPr defaultColWidth="9.00390625" defaultRowHeight="13.5"/>
  <cols>
    <col min="1" max="1" width="12.625" style="1" customWidth="1"/>
    <col min="2" max="2" width="18.50390625" style="1" bestFit="1" customWidth="1"/>
    <col min="3" max="3" width="9.00390625" style="1" customWidth="1"/>
    <col min="4" max="4" width="7.625" style="1" customWidth="1"/>
    <col min="5" max="5" width="2.625" style="1" customWidth="1"/>
    <col min="6" max="6" width="7.625" style="1" customWidth="1"/>
    <col min="7" max="7" width="8.625" style="1" customWidth="1"/>
    <col min="8" max="8" width="7.625" style="1" customWidth="1"/>
    <col min="9" max="9" width="2.625" style="1" customWidth="1"/>
    <col min="10" max="10" width="7.625" style="1" customWidth="1"/>
    <col min="11" max="11" width="8.625" style="1" customWidth="1"/>
    <col min="12" max="12" width="7.625" style="1" customWidth="1"/>
    <col min="13" max="13" width="2.625" style="1" customWidth="1"/>
    <col min="14" max="14" width="7.625" style="1" customWidth="1"/>
    <col min="15" max="15" width="8.625" style="1" customWidth="1"/>
    <col min="16" max="16" width="7.625" style="1" customWidth="1"/>
    <col min="17" max="17" width="2.625" style="1" customWidth="1"/>
    <col min="18" max="18" width="7.625" style="1" customWidth="1"/>
    <col min="19" max="19" width="8.625" style="1" customWidth="1"/>
    <col min="20" max="20" width="7.625" style="1" customWidth="1"/>
    <col min="21" max="21" width="2.625" style="1" customWidth="1"/>
    <col min="22" max="22" width="7.625" style="1" customWidth="1"/>
    <col min="23" max="23" width="8.625" style="1" customWidth="1"/>
    <col min="24" max="24" width="7.625" style="1" customWidth="1"/>
    <col min="25" max="25" width="2.625" style="1" customWidth="1"/>
    <col min="26" max="26" width="7.625" style="1" customWidth="1"/>
    <col min="27" max="27" width="8.625" style="1" customWidth="1"/>
    <col min="28" max="28" width="7.625" style="1" customWidth="1"/>
    <col min="29" max="29" width="2.625" style="1" customWidth="1"/>
    <col min="30" max="30" width="7.625" style="1" customWidth="1"/>
    <col min="31" max="31" width="8.625" style="1" customWidth="1"/>
    <col min="32" max="32" width="7.625" style="1" customWidth="1"/>
    <col min="33" max="33" width="2.625" style="1" customWidth="1"/>
    <col min="34" max="34" width="7.625" style="1" customWidth="1"/>
    <col min="35" max="35" width="8.625" style="1" customWidth="1"/>
    <col min="36" max="36" width="7.625" style="1" customWidth="1"/>
    <col min="37" max="37" width="2.625" style="1" customWidth="1"/>
    <col min="38" max="38" width="7.625" style="1" customWidth="1"/>
    <col min="39" max="39" width="8.625" style="1" customWidth="1"/>
    <col min="40" max="40" width="7.625" style="1" customWidth="1"/>
    <col min="41" max="41" width="2.625" style="1" customWidth="1"/>
    <col min="42" max="42" width="7.625" style="1" customWidth="1"/>
    <col min="43" max="43" width="8.625" style="1" customWidth="1"/>
    <col min="44" max="44" width="7.625" style="1" customWidth="1"/>
    <col min="45" max="45" width="2.625" style="1" customWidth="1"/>
    <col min="46" max="46" width="7.625" style="1" customWidth="1"/>
    <col min="47" max="47" width="8.625" style="1" customWidth="1"/>
    <col min="48" max="48" width="7.625" style="1" customWidth="1"/>
    <col min="49" max="49" width="2.625" style="1" customWidth="1"/>
    <col min="50" max="50" width="7.625" style="1" customWidth="1"/>
    <col min="51" max="51" width="8.625" style="1" customWidth="1"/>
    <col min="52" max="52" width="7.625" style="1" customWidth="1"/>
    <col min="53" max="53" width="2.625" style="1" customWidth="1"/>
    <col min="54" max="54" width="7.625" style="1" customWidth="1"/>
    <col min="55" max="55" width="8.625" style="1" customWidth="1"/>
    <col min="56" max="16384" width="9.00390625" style="1" customWidth="1"/>
  </cols>
  <sheetData>
    <row r="1" ht="34.5" thickBot="1">
      <c r="A1" s="4" t="s">
        <v>13</v>
      </c>
    </row>
    <row r="2" ht="14.25" customHeight="1">
      <c r="A2" s="60" t="s">
        <v>20</v>
      </c>
    </row>
    <row r="3" spans="1:55" ht="18.75" thickBot="1">
      <c r="A3" s="61"/>
      <c r="B3" s="5" t="s">
        <v>19</v>
      </c>
      <c r="C3" s="62" t="s">
        <v>14</v>
      </c>
      <c r="D3" s="64" t="s">
        <v>25</v>
      </c>
      <c r="E3" s="65"/>
      <c r="F3" s="65"/>
      <c r="G3" s="66"/>
      <c r="H3" s="64" t="s">
        <v>28</v>
      </c>
      <c r="I3" s="65"/>
      <c r="J3" s="65"/>
      <c r="K3" s="66"/>
      <c r="L3" s="64" t="s">
        <v>46</v>
      </c>
      <c r="M3" s="65"/>
      <c r="N3" s="65"/>
      <c r="O3" s="66"/>
      <c r="P3" s="64" t="s">
        <v>48</v>
      </c>
      <c r="Q3" s="65"/>
      <c r="R3" s="65"/>
      <c r="S3" s="66"/>
      <c r="T3" s="64" t="s">
        <v>50</v>
      </c>
      <c r="U3" s="65"/>
      <c r="V3" s="65"/>
      <c r="W3" s="66"/>
      <c r="X3" s="64" t="s">
        <v>26</v>
      </c>
      <c r="Y3" s="65"/>
      <c r="Z3" s="65"/>
      <c r="AA3" s="66"/>
      <c r="AB3" s="64" t="s">
        <v>52</v>
      </c>
      <c r="AC3" s="65"/>
      <c r="AD3" s="65"/>
      <c r="AE3" s="66"/>
      <c r="AF3" s="64" t="s">
        <v>27</v>
      </c>
      <c r="AG3" s="65"/>
      <c r="AH3" s="65"/>
      <c r="AI3" s="66"/>
      <c r="AJ3" s="64" t="s">
        <v>55</v>
      </c>
      <c r="AK3" s="65"/>
      <c r="AL3" s="65"/>
      <c r="AM3" s="66"/>
      <c r="AN3" s="64" t="s">
        <v>59</v>
      </c>
      <c r="AO3" s="65"/>
      <c r="AP3" s="65"/>
      <c r="AQ3" s="66"/>
      <c r="AR3" s="64" t="s">
        <v>56</v>
      </c>
      <c r="AS3" s="65"/>
      <c r="AT3" s="65"/>
      <c r="AU3" s="66"/>
      <c r="AV3" s="64" t="s">
        <v>57</v>
      </c>
      <c r="AW3" s="65"/>
      <c r="AX3" s="65"/>
      <c r="AY3" s="66"/>
      <c r="AZ3" s="64" t="s">
        <v>58</v>
      </c>
      <c r="BA3" s="65"/>
      <c r="BB3" s="65"/>
      <c r="BC3" s="66"/>
    </row>
    <row r="4" spans="1:55" ht="14.25" customHeight="1">
      <c r="A4" s="37" t="s">
        <v>65</v>
      </c>
      <c r="B4" s="38">
        <v>6.6</v>
      </c>
      <c r="C4" s="63"/>
      <c r="D4" s="70" t="s">
        <v>15</v>
      </c>
      <c r="E4" s="71"/>
      <c r="F4" s="71"/>
      <c r="G4" s="72"/>
      <c r="H4" s="70" t="s">
        <v>29</v>
      </c>
      <c r="I4" s="71"/>
      <c r="J4" s="71"/>
      <c r="K4" s="72"/>
      <c r="L4" s="70" t="s">
        <v>47</v>
      </c>
      <c r="M4" s="71"/>
      <c r="N4" s="71"/>
      <c r="O4" s="72"/>
      <c r="P4" s="70" t="s">
        <v>49</v>
      </c>
      <c r="Q4" s="71"/>
      <c r="R4" s="71"/>
      <c r="S4" s="72"/>
      <c r="T4" s="70" t="s">
        <v>51</v>
      </c>
      <c r="U4" s="71"/>
      <c r="V4" s="71"/>
      <c r="W4" s="72"/>
      <c r="X4" s="70" t="s">
        <v>51</v>
      </c>
      <c r="Y4" s="71"/>
      <c r="Z4" s="71"/>
      <c r="AA4" s="72"/>
      <c r="AB4" s="70" t="s">
        <v>53</v>
      </c>
      <c r="AC4" s="71"/>
      <c r="AD4" s="71"/>
      <c r="AE4" s="72"/>
      <c r="AF4" s="70" t="s">
        <v>53</v>
      </c>
      <c r="AG4" s="71"/>
      <c r="AH4" s="71"/>
      <c r="AI4" s="72"/>
      <c r="AJ4" s="70" t="s">
        <v>16</v>
      </c>
      <c r="AK4" s="71"/>
      <c r="AL4" s="71"/>
      <c r="AM4" s="72"/>
      <c r="AN4" s="70" t="s">
        <v>54</v>
      </c>
      <c r="AO4" s="71"/>
      <c r="AP4" s="71"/>
      <c r="AQ4" s="72"/>
      <c r="AR4" s="70" t="s">
        <v>34</v>
      </c>
      <c r="AS4" s="71"/>
      <c r="AT4" s="71"/>
      <c r="AU4" s="72"/>
      <c r="AV4" s="70" t="s">
        <v>34</v>
      </c>
      <c r="AW4" s="71"/>
      <c r="AX4" s="71"/>
      <c r="AY4" s="72"/>
      <c r="AZ4" s="70" t="s">
        <v>60</v>
      </c>
      <c r="BA4" s="71"/>
      <c r="BB4" s="71"/>
      <c r="BC4" s="72"/>
    </row>
    <row r="5" spans="1:55" ht="18" customHeight="1">
      <c r="A5" s="37" t="s">
        <v>67</v>
      </c>
      <c r="B5" s="38">
        <v>8.8</v>
      </c>
      <c r="C5" s="50"/>
      <c r="D5" s="67" t="s">
        <v>35</v>
      </c>
      <c r="E5" s="68"/>
      <c r="F5" s="69"/>
      <c r="G5" s="2" t="s">
        <v>17</v>
      </c>
      <c r="H5" s="67" t="s">
        <v>35</v>
      </c>
      <c r="I5" s="68"/>
      <c r="J5" s="69"/>
      <c r="K5" s="2" t="s">
        <v>17</v>
      </c>
      <c r="L5" s="67" t="s">
        <v>35</v>
      </c>
      <c r="M5" s="68"/>
      <c r="N5" s="69"/>
      <c r="O5" s="2" t="s">
        <v>17</v>
      </c>
      <c r="P5" s="67" t="s">
        <v>35</v>
      </c>
      <c r="Q5" s="68"/>
      <c r="R5" s="69"/>
      <c r="S5" s="2" t="s">
        <v>17</v>
      </c>
      <c r="T5" s="67" t="s">
        <v>35</v>
      </c>
      <c r="U5" s="68"/>
      <c r="V5" s="69"/>
      <c r="W5" s="2" t="s">
        <v>17</v>
      </c>
      <c r="X5" s="67" t="s">
        <v>35</v>
      </c>
      <c r="Y5" s="68"/>
      <c r="Z5" s="69"/>
      <c r="AA5" s="2" t="s">
        <v>17</v>
      </c>
      <c r="AB5" s="67" t="s">
        <v>35</v>
      </c>
      <c r="AC5" s="68"/>
      <c r="AD5" s="69"/>
      <c r="AE5" s="2" t="s">
        <v>17</v>
      </c>
      <c r="AF5" s="67" t="s">
        <v>35</v>
      </c>
      <c r="AG5" s="68"/>
      <c r="AH5" s="69"/>
      <c r="AI5" s="2" t="s">
        <v>17</v>
      </c>
      <c r="AJ5" s="67" t="s">
        <v>35</v>
      </c>
      <c r="AK5" s="68"/>
      <c r="AL5" s="69"/>
      <c r="AM5" s="2" t="s">
        <v>17</v>
      </c>
      <c r="AN5" s="67" t="s">
        <v>35</v>
      </c>
      <c r="AO5" s="68"/>
      <c r="AP5" s="69"/>
      <c r="AQ5" s="2" t="s">
        <v>17</v>
      </c>
      <c r="AR5" s="67" t="s">
        <v>35</v>
      </c>
      <c r="AS5" s="68"/>
      <c r="AT5" s="69"/>
      <c r="AU5" s="2" t="s">
        <v>17</v>
      </c>
      <c r="AV5" s="67" t="s">
        <v>35</v>
      </c>
      <c r="AW5" s="68"/>
      <c r="AX5" s="69"/>
      <c r="AY5" s="2" t="s">
        <v>17</v>
      </c>
      <c r="AZ5" s="67" t="s">
        <v>35</v>
      </c>
      <c r="BA5" s="68"/>
      <c r="BB5" s="69"/>
      <c r="BC5" s="2" t="s">
        <v>17</v>
      </c>
    </row>
    <row r="6" spans="3:55" ht="18" customHeight="1" hidden="1">
      <c r="C6" s="11" t="s">
        <v>45</v>
      </c>
      <c r="D6" s="51" t="s">
        <v>37</v>
      </c>
      <c r="E6" s="52"/>
      <c r="F6" s="53"/>
      <c r="G6" s="16">
        <v>72.78426</v>
      </c>
      <c r="H6" s="51" t="s">
        <v>37</v>
      </c>
      <c r="I6" s="52"/>
      <c r="J6" s="53"/>
      <c r="K6" s="16">
        <v>48.75273</v>
      </c>
      <c r="L6" s="51" t="s">
        <v>37</v>
      </c>
      <c r="M6" s="52"/>
      <c r="N6" s="53"/>
      <c r="O6" s="16">
        <v>49.98396</v>
      </c>
      <c r="P6" s="51" t="s">
        <v>37</v>
      </c>
      <c r="Q6" s="52"/>
      <c r="R6" s="53"/>
      <c r="S6" s="16">
        <v>33.95021</v>
      </c>
      <c r="T6" s="51" t="s">
        <v>37</v>
      </c>
      <c r="U6" s="52"/>
      <c r="V6" s="53"/>
      <c r="W6" s="16">
        <v>25.62309</v>
      </c>
      <c r="X6" s="51" t="s">
        <v>37</v>
      </c>
      <c r="Y6" s="52"/>
      <c r="Z6" s="53"/>
      <c r="AA6" s="16">
        <v>25.00314</v>
      </c>
      <c r="AB6" s="51" t="s">
        <v>37</v>
      </c>
      <c r="AC6" s="52"/>
      <c r="AD6" s="53"/>
      <c r="AE6" s="16">
        <v>16.00737</v>
      </c>
      <c r="AF6" s="51" t="s">
        <v>37</v>
      </c>
      <c r="AG6" s="52"/>
      <c r="AH6" s="53"/>
      <c r="AI6" s="16">
        <v>15.99777</v>
      </c>
      <c r="AJ6" s="51" t="s">
        <v>37</v>
      </c>
      <c r="AK6" s="52"/>
      <c r="AL6" s="53"/>
      <c r="AM6" s="16">
        <v>12.29423</v>
      </c>
      <c r="AN6" s="51" t="s">
        <v>37</v>
      </c>
      <c r="AO6" s="52"/>
      <c r="AP6" s="53"/>
      <c r="AQ6" s="16">
        <v>12</v>
      </c>
      <c r="AR6" s="51" t="s">
        <v>37</v>
      </c>
      <c r="AS6" s="52"/>
      <c r="AT6" s="53"/>
      <c r="AU6" s="16">
        <v>8.24208</v>
      </c>
      <c r="AV6" s="51" t="s">
        <v>37</v>
      </c>
      <c r="AW6" s="52"/>
      <c r="AX6" s="53"/>
      <c r="AY6" s="16">
        <v>8.31</v>
      </c>
      <c r="AZ6" s="51" t="s">
        <v>37</v>
      </c>
      <c r="BA6" s="52"/>
      <c r="BB6" s="53"/>
      <c r="BC6" s="16">
        <v>6.19874</v>
      </c>
    </row>
    <row r="7" spans="3:55" ht="18" customHeight="1" hidden="1">
      <c r="C7" s="8">
        <v>5</v>
      </c>
      <c r="D7" s="51" t="s">
        <v>38</v>
      </c>
      <c r="E7" s="52"/>
      <c r="F7" s="53"/>
      <c r="G7" s="16">
        <v>15.43395</v>
      </c>
      <c r="H7" s="51" t="s">
        <v>38</v>
      </c>
      <c r="I7" s="52"/>
      <c r="J7" s="53"/>
      <c r="K7" s="16">
        <v>12.31511</v>
      </c>
      <c r="L7" s="51" t="s">
        <v>38</v>
      </c>
      <c r="M7" s="52"/>
      <c r="N7" s="53"/>
      <c r="O7" s="16">
        <v>-0.85523</v>
      </c>
      <c r="P7" s="51" t="s">
        <v>38</v>
      </c>
      <c r="Q7" s="52"/>
      <c r="R7" s="53"/>
      <c r="S7" s="16">
        <v>36.10599</v>
      </c>
      <c r="T7" s="51" t="s">
        <v>38</v>
      </c>
      <c r="U7" s="52"/>
      <c r="V7" s="53"/>
      <c r="W7" s="16">
        <v>26.93041</v>
      </c>
      <c r="X7" s="51" t="s">
        <v>38</v>
      </c>
      <c r="Y7" s="52"/>
      <c r="Z7" s="53"/>
      <c r="AA7" s="16">
        <v>24.99334</v>
      </c>
      <c r="AB7" s="51" t="s">
        <v>38</v>
      </c>
      <c r="AC7" s="52"/>
      <c r="AD7" s="53"/>
      <c r="AE7" s="16">
        <v>27.13828</v>
      </c>
      <c r="AF7" s="51" t="s">
        <v>38</v>
      </c>
      <c r="AG7" s="52"/>
      <c r="AH7" s="53"/>
      <c r="AI7" s="16">
        <v>28.64426</v>
      </c>
      <c r="AJ7" s="51" t="s">
        <v>38</v>
      </c>
      <c r="AK7" s="52"/>
      <c r="AL7" s="53"/>
      <c r="AM7" s="16">
        <v>26.41383</v>
      </c>
      <c r="AN7" s="51" t="s">
        <v>38</v>
      </c>
      <c r="AO7" s="52"/>
      <c r="AP7" s="53"/>
      <c r="AQ7" s="16">
        <f>41.8-17.13</f>
        <v>24.669999999999998</v>
      </c>
      <c r="AR7" s="51" t="s">
        <v>38</v>
      </c>
      <c r="AS7" s="52"/>
      <c r="AT7" s="53"/>
      <c r="AU7" s="16">
        <v>21.1817</v>
      </c>
      <c r="AV7" s="51" t="s">
        <v>38</v>
      </c>
      <c r="AW7" s="52"/>
      <c r="AX7" s="53"/>
      <c r="AY7" s="16">
        <f>43.9-24.4</f>
        <v>19.5</v>
      </c>
      <c r="AZ7" s="51" t="s">
        <v>38</v>
      </c>
      <c r="BA7" s="52"/>
      <c r="BB7" s="53"/>
      <c r="BC7" s="16">
        <v>22.20578</v>
      </c>
    </row>
    <row r="8" spans="3:55" ht="18" customHeight="1" hidden="1">
      <c r="C8" s="48" t="s">
        <v>1</v>
      </c>
      <c r="D8" s="51" t="s">
        <v>40</v>
      </c>
      <c r="E8" s="52"/>
      <c r="F8" s="53"/>
      <c r="G8" s="17">
        <v>-700</v>
      </c>
      <c r="H8" s="51" t="s">
        <v>40</v>
      </c>
      <c r="I8" s="52"/>
      <c r="J8" s="53"/>
      <c r="K8" s="17">
        <v>-100</v>
      </c>
      <c r="L8" s="51" t="s">
        <v>40</v>
      </c>
      <c r="M8" s="52"/>
      <c r="N8" s="53"/>
      <c r="O8" s="17">
        <v>-900</v>
      </c>
      <c r="P8" s="51" t="s">
        <v>40</v>
      </c>
      <c r="Q8" s="52"/>
      <c r="R8" s="53"/>
      <c r="S8" s="17">
        <v>-400</v>
      </c>
      <c r="T8" s="51" t="s">
        <v>40</v>
      </c>
      <c r="U8" s="52"/>
      <c r="V8" s="53"/>
      <c r="W8" s="17">
        <v>-100</v>
      </c>
      <c r="X8" s="51" t="s">
        <v>40</v>
      </c>
      <c r="Y8" s="52"/>
      <c r="Z8" s="53"/>
      <c r="AA8" s="17">
        <v>-250</v>
      </c>
      <c r="AB8" s="51" t="s">
        <v>40</v>
      </c>
      <c r="AC8" s="52"/>
      <c r="AD8" s="53"/>
      <c r="AE8" s="17">
        <v>-100</v>
      </c>
      <c r="AF8" s="51" t="s">
        <v>40</v>
      </c>
      <c r="AG8" s="52"/>
      <c r="AH8" s="53"/>
      <c r="AI8" s="17">
        <v>-250</v>
      </c>
      <c r="AJ8" s="51" t="s">
        <v>40</v>
      </c>
      <c r="AK8" s="52"/>
      <c r="AL8" s="53"/>
      <c r="AM8" s="17">
        <v>-100</v>
      </c>
      <c r="AN8" s="51" t="s">
        <v>40</v>
      </c>
      <c r="AO8" s="52"/>
      <c r="AP8" s="53"/>
      <c r="AQ8" s="17">
        <v>-150</v>
      </c>
      <c r="AR8" s="51" t="s">
        <v>40</v>
      </c>
      <c r="AS8" s="52"/>
      <c r="AT8" s="53"/>
      <c r="AU8" s="17">
        <v>-100</v>
      </c>
      <c r="AV8" s="51" t="s">
        <v>40</v>
      </c>
      <c r="AW8" s="52"/>
      <c r="AX8" s="53"/>
      <c r="AY8" s="17">
        <v>-100</v>
      </c>
      <c r="AZ8" s="51" t="s">
        <v>40</v>
      </c>
      <c r="BA8" s="52"/>
      <c r="BB8" s="53"/>
      <c r="BC8" s="17">
        <v>-100</v>
      </c>
    </row>
    <row r="9" spans="3:55" ht="18" customHeight="1" hidden="1">
      <c r="C9" s="49"/>
      <c r="D9" s="51" t="s">
        <v>41</v>
      </c>
      <c r="E9" s="52"/>
      <c r="F9" s="53"/>
      <c r="G9" s="9">
        <f>G8-G$7</f>
        <v>-715.43395</v>
      </c>
      <c r="H9" s="51" t="s">
        <v>41</v>
      </c>
      <c r="I9" s="52"/>
      <c r="J9" s="53"/>
      <c r="K9" s="9">
        <f>K8-K$7</f>
        <v>-112.31511</v>
      </c>
      <c r="L9" s="51" t="s">
        <v>41</v>
      </c>
      <c r="M9" s="52"/>
      <c r="N9" s="53"/>
      <c r="O9" s="9">
        <f>O8-O$7</f>
        <v>-899.14477</v>
      </c>
      <c r="P9" s="51" t="s">
        <v>41</v>
      </c>
      <c r="Q9" s="52"/>
      <c r="R9" s="53"/>
      <c r="S9" s="9">
        <f>S8-S$7</f>
        <v>-436.10599</v>
      </c>
      <c r="T9" s="51" t="s">
        <v>41</v>
      </c>
      <c r="U9" s="52"/>
      <c r="V9" s="53"/>
      <c r="W9" s="9">
        <f>W8-W$7</f>
        <v>-126.93041</v>
      </c>
      <c r="X9" s="51" t="s">
        <v>41</v>
      </c>
      <c r="Y9" s="52"/>
      <c r="Z9" s="53"/>
      <c r="AA9" s="9">
        <f>AA8-AA$7</f>
        <v>-274.99334</v>
      </c>
      <c r="AB9" s="51" t="s">
        <v>41</v>
      </c>
      <c r="AC9" s="52"/>
      <c r="AD9" s="53"/>
      <c r="AE9" s="9">
        <f>AE8-AE$7</f>
        <v>-127.13828000000001</v>
      </c>
      <c r="AF9" s="51" t="s">
        <v>41</v>
      </c>
      <c r="AG9" s="52"/>
      <c r="AH9" s="53"/>
      <c r="AI9" s="9">
        <f>AI8-AI$7</f>
        <v>-278.64426</v>
      </c>
      <c r="AJ9" s="51" t="s">
        <v>41</v>
      </c>
      <c r="AK9" s="52"/>
      <c r="AL9" s="53"/>
      <c r="AM9" s="9">
        <f>AM8-AM$7</f>
        <v>-126.41383</v>
      </c>
      <c r="AN9" s="51" t="s">
        <v>41</v>
      </c>
      <c r="AO9" s="52"/>
      <c r="AP9" s="53"/>
      <c r="AQ9" s="9">
        <f>AQ8-AQ$7</f>
        <v>-174.67</v>
      </c>
      <c r="AR9" s="51" t="s">
        <v>41</v>
      </c>
      <c r="AS9" s="52"/>
      <c r="AT9" s="53"/>
      <c r="AU9" s="9">
        <f>AU8-AU$7</f>
        <v>-121.1817</v>
      </c>
      <c r="AV9" s="51" t="s">
        <v>41</v>
      </c>
      <c r="AW9" s="52"/>
      <c r="AX9" s="53"/>
      <c r="AY9" s="9">
        <f>AY8-AY$7</f>
        <v>-119.5</v>
      </c>
      <c r="AZ9" s="51" t="s">
        <v>41</v>
      </c>
      <c r="BA9" s="52"/>
      <c r="BB9" s="53"/>
      <c r="BC9" s="9">
        <f>BC8-BC$7</f>
        <v>-122.20578</v>
      </c>
    </row>
    <row r="10" spans="3:55" ht="18" customHeight="1" hidden="1">
      <c r="C10" s="49"/>
      <c r="D10" s="51" t="s">
        <v>42</v>
      </c>
      <c r="E10" s="52"/>
      <c r="F10" s="53"/>
      <c r="G10" s="9">
        <f>G9*G6/(G9+G6)</f>
        <v>81.02755115252138</v>
      </c>
      <c r="H10" s="51" t="s">
        <v>42</v>
      </c>
      <c r="I10" s="52"/>
      <c r="J10" s="53"/>
      <c r="K10" s="9">
        <f>K9*K6/(K9+K6)</f>
        <v>86.14636885450639</v>
      </c>
      <c r="L10" s="51" t="s">
        <v>42</v>
      </c>
      <c r="M10" s="52"/>
      <c r="N10" s="53"/>
      <c r="O10" s="9">
        <f>O9*O6/(O9+O6)</f>
        <v>52.92615449114898</v>
      </c>
      <c r="P10" s="51" t="s">
        <v>42</v>
      </c>
      <c r="Q10" s="52"/>
      <c r="R10" s="53"/>
      <c r="S10" s="9">
        <f>S9*S6/(S9+S6)</f>
        <v>36.81630522072292</v>
      </c>
      <c r="T10" s="51" t="s">
        <v>42</v>
      </c>
      <c r="U10" s="52"/>
      <c r="V10" s="53"/>
      <c r="W10" s="9">
        <f>W9*W6/(W9+W6)</f>
        <v>32.103793873600644</v>
      </c>
      <c r="X10" s="51" t="s">
        <v>42</v>
      </c>
      <c r="Y10" s="52"/>
      <c r="Z10" s="53"/>
      <c r="AA10" s="9">
        <f>AA9*AA6/(AA9+AA6)</f>
        <v>27.50386606790026</v>
      </c>
      <c r="AB10" s="51" t="s">
        <v>42</v>
      </c>
      <c r="AC10" s="52"/>
      <c r="AD10" s="53"/>
      <c r="AE10" s="9">
        <f>AE9*AE6/(AE9+AE6)</f>
        <v>18.313082193996255</v>
      </c>
      <c r="AF10" s="51" t="s">
        <v>42</v>
      </c>
      <c r="AG10" s="52"/>
      <c r="AH10" s="53"/>
      <c r="AI10" s="9">
        <f>AI9*AI6/(AI9+AI6)</f>
        <v>16.972192483136556</v>
      </c>
      <c r="AJ10" s="51" t="s">
        <v>42</v>
      </c>
      <c r="AK10" s="52"/>
      <c r="AL10" s="53"/>
      <c r="AM10" s="9">
        <f>AM9*AM6/(AM9+AM6)</f>
        <v>13.618700917291157</v>
      </c>
      <c r="AN10" s="51" t="s">
        <v>42</v>
      </c>
      <c r="AO10" s="52"/>
      <c r="AP10" s="53"/>
      <c r="AQ10" s="9">
        <f>AQ9*AQ6/(AQ9+AQ6)</f>
        <v>12.885227761726195</v>
      </c>
      <c r="AR10" s="51" t="s">
        <v>42</v>
      </c>
      <c r="AS10" s="52"/>
      <c r="AT10" s="53"/>
      <c r="AU10" s="9">
        <f>AU9*AU6/(AU9+AU6)</f>
        <v>8.843568500903402</v>
      </c>
      <c r="AV10" s="51" t="s">
        <v>42</v>
      </c>
      <c r="AW10" s="52"/>
      <c r="AX10" s="53"/>
      <c r="AY10" s="9">
        <f>AY9*AY6/(AY9+AY6)</f>
        <v>8.931063944599336</v>
      </c>
      <c r="AZ10" s="51" t="s">
        <v>42</v>
      </c>
      <c r="BA10" s="52"/>
      <c r="BB10" s="53"/>
      <c r="BC10" s="9">
        <f>BC9*BC6/(BC9+BC6)</f>
        <v>6.529964532473201</v>
      </c>
    </row>
    <row r="11" spans="1:55" ht="18" customHeight="1">
      <c r="A11" s="39" t="s">
        <v>61</v>
      </c>
      <c r="B11" s="54" t="s">
        <v>18</v>
      </c>
      <c r="C11" s="35" t="s">
        <v>64</v>
      </c>
      <c r="D11" s="23">
        <f>IF(G13&lt;-$C$7,ABS($B$4/G16),"")</f>
        <v>960.752232</v>
      </c>
      <c r="E11" s="7" t="s">
        <v>36</v>
      </c>
      <c r="F11" s="24">
        <f>IF(G13&lt;-$C$7,ABS($B$5/G16),"")</f>
        <v>1281.0029760000002</v>
      </c>
      <c r="G11" s="18">
        <f>IF(G13&lt;-$C$7,-G13,"-")</f>
        <v>10652.4473174952</v>
      </c>
      <c r="H11" s="23">
        <f>IF(K13&lt;-$C$7,ABS($B$4/K16),"")</f>
        <v>643.536036</v>
      </c>
      <c r="I11" s="7" t="s">
        <v>36</v>
      </c>
      <c r="J11" s="24">
        <f>IF(K13&lt;-$C$7,ABS($B$5/K16),"")</f>
        <v>858.0480480000001</v>
      </c>
      <c r="K11" s="18">
        <f>IF(K13&lt;-$C$7,-K13,"-")</f>
        <v>4790.094984905801</v>
      </c>
      <c r="L11" s="23">
        <f>IF(O13&lt;-$C$7,ABS($B$4/O16),"")</f>
        <v>659.788272</v>
      </c>
      <c r="M11" s="7" t="s">
        <v>36</v>
      </c>
      <c r="N11" s="24">
        <f>IF(O13&lt;-$C$7,ABS($B$5/O16),"")</f>
        <v>879.717696</v>
      </c>
      <c r="O11" s="18">
        <f>IF(O13&lt;-$C$7,-O13,"-")</f>
        <v>5047.6317045632</v>
      </c>
      <c r="P11" s="23">
        <f>IF(S13&lt;-$C$7,ABS($B$4/S16),"")</f>
        <v>448.1427719999999</v>
      </c>
      <c r="Q11" s="7" t="s">
        <v>36</v>
      </c>
      <c r="R11" s="24">
        <f>IF(S13&lt;-$C$7,ABS($B$5/S16),"")</f>
        <v>597.523696</v>
      </c>
      <c r="S11" s="18">
        <f>IF(S13&lt;-$C$7,-S13,"-")</f>
        <v>2303.0777380881996</v>
      </c>
      <c r="T11" s="23">
        <f>IF(W13&lt;-$C$7,ABS($B$4/W16),"")</f>
        <v>338.224788</v>
      </c>
      <c r="U11" s="7" t="s">
        <v>36</v>
      </c>
      <c r="V11" s="24">
        <f>IF(W13&lt;-$C$7,ABS($B$5/W16),"")</f>
        <v>450.96638400000006</v>
      </c>
      <c r="W11" s="18">
        <f>IF(W13&lt;-$C$7,-W13,"-")</f>
        <v>1311.7781622962002</v>
      </c>
      <c r="X11" s="23">
        <f>IF(AA13&lt;-$C$7,ABS($B$4/AA16),"")</f>
        <v>330.041448</v>
      </c>
      <c r="Y11" s="7" t="s">
        <v>36</v>
      </c>
      <c r="Z11" s="24">
        <f>IF(AA13&lt;-$C$7,ABS($B$5/AA16),"")</f>
        <v>440.0552640000001</v>
      </c>
      <c r="AA11" s="18">
        <f>IF(AA13&lt;-$C$7,-AA13,"-")</f>
        <v>1250.3238197192</v>
      </c>
      <c r="AB11" s="23">
        <f>IF(AE13&lt;-$C$7,ABS($B$4/AE16),"")</f>
        <v>211.29728400000002</v>
      </c>
      <c r="AC11" s="7" t="s">
        <v>36</v>
      </c>
      <c r="AD11" s="24">
        <f>IF(AE13&lt;-$C$7,ABS($B$5/AE16),"")</f>
        <v>281.72971200000006</v>
      </c>
      <c r="AE11" s="18">
        <f>IF(AE13&lt;-$C$7,-AE13,"-")</f>
        <v>501.3408786338001</v>
      </c>
      <c r="AF11" s="23">
        <f>IF(AI13&lt;-$C$7,ABS($B$4/AI16),"")</f>
        <v>211.17056399999996</v>
      </c>
      <c r="AG11" s="7" t="s">
        <v>36</v>
      </c>
      <c r="AH11" s="24">
        <f>IF(AI13&lt;-$C$7,ABS($B$5/AI16),"")</f>
        <v>281.560752</v>
      </c>
      <c r="AI11" s="18">
        <f>IF(AI13&lt;-$C$7,-AI13,"-")</f>
        <v>499.2107999457999</v>
      </c>
      <c r="AJ11" s="23">
        <f>IF(AM13&lt;-$C$7,ABS($B$4/AM16),"")</f>
        <v>162.28383599999998</v>
      </c>
      <c r="AK11" s="7" t="s">
        <v>36</v>
      </c>
      <c r="AL11" s="24">
        <f>IF(AM13&lt;-$C$7,ABS($B$5/AM16),"")</f>
        <v>216.37844800000002</v>
      </c>
      <c r="AM11" s="18">
        <f>IF(AM13&lt;-$C$7,-AM13,"-")</f>
        <v>288.1765825858</v>
      </c>
      <c r="AN11" s="23">
        <f>IF(AQ13&lt;-$C$7,ABS($B$4/AQ16),"")</f>
        <v>158.4</v>
      </c>
      <c r="AO11" s="7" t="s">
        <v>36</v>
      </c>
      <c r="AP11" s="24">
        <f>IF(AQ13&lt;-$C$7,ABS($B$5/AQ16),"")</f>
        <v>211.20000000000002</v>
      </c>
      <c r="AQ11" s="18">
        <f>IF(AQ13&lt;-$C$7,-AQ13,"-")</f>
        <v>275.33</v>
      </c>
      <c r="AR11" s="23">
        <f>IF(AU13&lt;-$C$7,ABS($B$4/AU16),"")</f>
        <v>108.795456</v>
      </c>
      <c r="AS11" s="7" t="s">
        <v>36</v>
      </c>
      <c r="AT11" s="24">
        <f>IF(AU13&lt;-$C$7,ABS($B$5/AU16),"")</f>
        <v>145.060608</v>
      </c>
      <c r="AU11" s="18">
        <f>IF(AU13&lt;-$C$7,-AU13,"-")</f>
        <v>122.92414545279999</v>
      </c>
      <c r="AV11" s="23">
        <f>IF(AY13&lt;-$C$7,ABS($B$4/AY16),"")</f>
        <v>109.692</v>
      </c>
      <c r="AW11" s="7" t="s">
        <v>36</v>
      </c>
      <c r="AX11" s="24">
        <f>IF(AY13&lt;-$C$7,ABS($B$5/AY16),"")</f>
        <v>146.256</v>
      </c>
      <c r="AY11" s="18">
        <f>IF(AY13&lt;-$C$7,-AY13,"-")</f>
        <v>126.9222</v>
      </c>
      <c r="AZ11" s="23">
        <f>IF(BC13&lt;-$C$7,ABS($B$4/BC16),"")</f>
        <v>81.82336799999999</v>
      </c>
      <c r="BA11" s="7" t="s">
        <v>36</v>
      </c>
      <c r="BB11" s="24">
        <f>IF(BC13&lt;-$C$7,ABS($B$5/BC16),"")</f>
        <v>109.097824</v>
      </c>
      <c r="BC11" s="18">
        <f>IF(BC13&lt;-$C$7,-BC13,"-")</f>
        <v>60.841715175199994</v>
      </c>
    </row>
    <row r="12" spans="1:55" s="13" customFormat="1" ht="18" customHeight="1" hidden="1">
      <c r="A12" s="40"/>
      <c r="B12" s="55"/>
      <c r="C12" s="12"/>
      <c r="D12" s="51" t="s">
        <v>39</v>
      </c>
      <c r="E12" s="52"/>
      <c r="F12" s="53"/>
      <c r="G12" s="10">
        <v>0.5</v>
      </c>
      <c r="H12" s="51" t="s">
        <v>39</v>
      </c>
      <c r="I12" s="52"/>
      <c r="J12" s="53"/>
      <c r="K12" s="10">
        <v>0.5</v>
      </c>
      <c r="L12" s="51" t="s">
        <v>39</v>
      </c>
      <c r="M12" s="52"/>
      <c r="N12" s="53"/>
      <c r="O12" s="10">
        <v>0.5</v>
      </c>
      <c r="P12" s="51" t="s">
        <v>39</v>
      </c>
      <c r="Q12" s="52"/>
      <c r="R12" s="53"/>
      <c r="S12" s="10">
        <v>0.5</v>
      </c>
      <c r="T12" s="51" t="s">
        <v>39</v>
      </c>
      <c r="U12" s="52"/>
      <c r="V12" s="53"/>
      <c r="W12" s="10">
        <v>0.5</v>
      </c>
      <c r="X12" s="51" t="s">
        <v>39</v>
      </c>
      <c r="Y12" s="52"/>
      <c r="Z12" s="53"/>
      <c r="AA12" s="10">
        <v>0.5</v>
      </c>
      <c r="AB12" s="51" t="s">
        <v>39</v>
      </c>
      <c r="AC12" s="52"/>
      <c r="AD12" s="53"/>
      <c r="AE12" s="10">
        <v>0.5</v>
      </c>
      <c r="AF12" s="51" t="s">
        <v>39</v>
      </c>
      <c r="AG12" s="52"/>
      <c r="AH12" s="53"/>
      <c r="AI12" s="10">
        <v>0.5</v>
      </c>
      <c r="AJ12" s="51" t="s">
        <v>39</v>
      </c>
      <c r="AK12" s="52"/>
      <c r="AL12" s="53"/>
      <c r="AM12" s="10">
        <v>0.5</v>
      </c>
      <c r="AN12" s="51" t="s">
        <v>39</v>
      </c>
      <c r="AO12" s="52"/>
      <c r="AP12" s="53"/>
      <c r="AQ12" s="10">
        <v>0.5</v>
      </c>
      <c r="AR12" s="51" t="s">
        <v>39</v>
      </c>
      <c r="AS12" s="52"/>
      <c r="AT12" s="53"/>
      <c r="AU12" s="10">
        <v>0.5</v>
      </c>
      <c r="AV12" s="51" t="s">
        <v>39</v>
      </c>
      <c r="AW12" s="52"/>
      <c r="AX12" s="53"/>
      <c r="AY12" s="10">
        <v>0.5</v>
      </c>
      <c r="AZ12" s="51" t="s">
        <v>39</v>
      </c>
      <c r="BA12" s="52"/>
      <c r="BB12" s="53"/>
      <c r="BC12" s="10">
        <v>0.5</v>
      </c>
    </row>
    <row r="13" spans="1:55" ht="18" customHeight="1" hidden="1">
      <c r="A13" s="40"/>
      <c r="B13" s="55"/>
      <c r="C13" s="48"/>
      <c r="D13" s="51" t="s">
        <v>40</v>
      </c>
      <c r="E13" s="52"/>
      <c r="F13" s="53"/>
      <c r="G13" s="9">
        <f>G14+G$7</f>
        <v>-10652.4473174952</v>
      </c>
      <c r="H13" s="51" t="s">
        <v>40</v>
      </c>
      <c r="I13" s="52"/>
      <c r="J13" s="53"/>
      <c r="K13" s="9">
        <f>K14+K$7</f>
        <v>-4790.094984905801</v>
      </c>
      <c r="L13" s="51" t="s">
        <v>40</v>
      </c>
      <c r="M13" s="52"/>
      <c r="N13" s="53"/>
      <c r="O13" s="9">
        <f>O14+O$7</f>
        <v>-5047.6317045632</v>
      </c>
      <c r="P13" s="51" t="s">
        <v>40</v>
      </c>
      <c r="Q13" s="52"/>
      <c r="R13" s="53"/>
      <c r="S13" s="9">
        <f>S14+S$7</f>
        <v>-2303.0777380881996</v>
      </c>
      <c r="T13" s="51" t="s">
        <v>40</v>
      </c>
      <c r="U13" s="52"/>
      <c r="V13" s="53"/>
      <c r="W13" s="9">
        <f>W14+W$7</f>
        <v>-1311.7781622962002</v>
      </c>
      <c r="X13" s="51" t="s">
        <v>40</v>
      </c>
      <c r="Y13" s="52"/>
      <c r="Z13" s="53"/>
      <c r="AA13" s="9">
        <f>AA14+AA$7</f>
        <v>-1250.3238197192</v>
      </c>
      <c r="AB13" s="51" t="s">
        <v>40</v>
      </c>
      <c r="AC13" s="52"/>
      <c r="AD13" s="53"/>
      <c r="AE13" s="9">
        <f>AE14+AE$7</f>
        <v>-501.3408786338001</v>
      </c>
      <c r="AF13" s="51" t="s">
        <v>40</v>
      </c>
      <c r="AG13" s="52"/>
      <c r="AH13" s="53"/>
      <c r="AI13" s="9">
        <f>AI14+AI$7</f>
        <v>-499.2107999457999</v>
      </c>
      <c r="AJ13" s="51" t="s">
        <v>40</v>
      </c>
      <c r="AK13" s="52"/>
      <c r="AL13" s="53"/>
      <c r="AM13" s="9">
        <f>AM14+AM$7</f>
        <v>-288.1765825858</v>
      </c>
      <c r="AN13" s="51" t="s">
        <v>40</v>
      </c>
      <c r="AO13" s="52"/>
      <c r="AP13" s="53"/>
      <c r="AQ13" s="9">
        <f>AQ14+AQ$7</f>
        <v>-275.33</v>
      </c>
      <c r="AR13" s="51" t="s">
        <v>40</v>
      </c>
      <c r="AS13" s="52"/>
      <c r="AT13" s="53"/>
      <c r="AU13" s="9">
        <f>AU14+AU$7</f>
        <v>-122.92414545279999</v>
      </c>
      <c r="AV13" s="51" t="s">
        <v>40</v>
      </c>
      <c r="AW13" s="52"/>
      <c r="AX13" s="53"/>
      <c r="AY13" s="9">
        <f>AY14+AY$7</f>
        <v>-126.9222</v>
      </c>
      <c r="AZ13" s="51" t="s">
        <v>40</v>
      </c>
      <c r="BA13" s="52"/>
      <c r="BB13" s="53"/>
      <c r="BC13" s="9">
        <f>BC14+BC$7</f>
        <v>-60.841715175199994</v>
      </c>
    </row>
    <row r="14" spans="1:55" ht="18" customHeight="1" hidden="1">
      <c r="A14" s="40"/>
      <c r="B14" s="55"/>
      <c r="C14" s="49"/>
      <c r="D14" s="51" t="s">
        <v>41</v>
      </c>
      <c r="E14" s="52"/>
      <c r="F14" s="53"/>
      <c r="G14" s="9">
        <f>G$6*G15/(G$6-G15)</f>
        <v>-10667.8812674952</v>
      </c>
      <c r="H14" s="51" t="s">
        <v>41</v>
      </c>
      <c r="I14" s="52"/>
      <c r="J14" s="53"/>
      <c r="K14" s="9">
        <f>K$6*K15/(K$6-K15)</f>
        <v>-4802.4100949058</v>
      </c>
      <c r="L14" s="51" t="s">
        <v>41</v>
      </c>
      <c r="M14" s="52"/>
      <c r="N14" s="53"/>
      <c r="O14" s="9">
        <f>O$6*O15/(O$6-O15)</f>
        <v>-5046.7764745632</v>
      </c>
      <c r="P14" s="51" t="s">
        <v>41</v>
      </c>
      <c r="Q14" s="52"/>
      <c r="R14" s="53"/>
      <c r="S14" s="9">
        <f>S$6*S15/(S$6-S15)</f>
        <v>-2339.1837280881996</v>
      </c>
      <c r="T14" s="51" t="s">
        <v>41</v>
      </c>
      <c r="U14" s="52"/>
      <c r="V14" s="53"/>
      <c r="W14" s="9">
        <f>W$6*W15/(W$6-W15)</f>
        <v>-1338.7085722962001</v>
      </c>
      <c r="X14" s="51" t="s">
        <v>41</v>
      </c>
      <c r="Y14" s="52"/>
      <c r="Z14" s="53"/>
      <c r="AA14" s="9">
        <f>AA$6*AA15/(AA$6-AA15)</f>
        <v>-1275.3171597192</v>
      </c>
      <c r="AB14" s="51" t="s">
        <v>41</v>
      </c>
      <c r="AC14" s="52"/>
      <c r="AD14" s="53"/>
      <c r="AE14" s="9">
        <f>AE$6*AE15/(AE$6-AE15)</f>
        <v>-528.4791586338001</v>
      </c>
      <c r="AF14" s="51" t="s">
        <v>41</v>
      </c>
      <c r="AG14" s="52"/>
      <c r="AH14" s="53"/>
      <c r="AI14" s="9">
        <f>AI$6*AI15/(AI$6-AI15)</f>
        <v>-527.8550599457999</v>
      </c>
      <c r="AJ14" s="51" t="s">
        <v>41</v>
      </c>
      <c r="AK14" s="52"/>
      <c r="AL14" s="53"/>
      <c r="AM14" s="9">
        <f>AM$6*AM15/(AM$6-AM15)</f>
        <v>-314.59041258580004</v>
      </c>
      <c r="AN14" s="51" t="s">
        <v>41</v>
      </c>
      <c r="AO14" s="52"/>
      <c r="AP14" s="53"/>
      <c r="AQ14" s="9">
        <f>AQ$6*AQ15/(AQ$6-AQ15)</f>
        <v>-300</v>
      </c>
      <c r="AR14" s="51" t="s">
        <v>41</v>
      </c>
      <c r="AS14" s="52"/>
      <c r="AT14" s="53"/>
      <c r="AU14" s="9">
        <f>AU$6*AU15/(AU$6-AU15)</f>
        <v>-144.1058454528</v>
      </c>
      <c r="AV14" s="51" t="s">
        <v>41</v>
      </c>
      <c r="AW14" s="52"/>
      <c r="AX14" s="53"/>
      <c r="AY14" s="9">
        <f>AY$6*AY15/(AY$6-AY15)</f>
        <v>-146.4222</v>
      </c>
      <c r="AZ14" s="51" t="s">
        <v>41</v>
      </c>
      <c r="BA14" s="52"/>
      <c r="BB14" s="53"/>
      <c r="BC14" s="9">
        <f>BC$6*BC15/(BC$6-BC15)</f>
        <v>-83.0474951752</v>
      </c>
    </row>
    <row r="15" spans="1:55" ht="18" customHeight="1" hidden="1">
      <c r="A15" s="40"/>
      <c r="B15" s="55"/>
      <c r="C15" s="49"/>
      <c r="D15" s="51" t="s">
        <v>42</v>
      </c>
      <c r="E15" s="52"/>
      <c r="F15" s="53"/>
      <c r="G15" s="9">
        <f>G$6+G12</f>
        <v>73.28426</v>
      </c>
      <c r="H15" s="51" t="s">
        <v>42</v>
      </c>
      <c r="I15" s="52"/>
      <c r="J15" s="53"/>
      <c r="K15" s="9">
        <f>K$6+K12</f>
        <v>49.25273</v>
      </c>
      <c r="L15" s="51" t="s">
        <v>42</v>
      </c>
      <c r="M15" s="52"/>
      <c r="N15" s="53"/>
      <c r="O15" s="9">
        <f>O$6+O12</f>
        <v>50.48396</v>
      </c>
      <c r="P15" s="51" t="s">
        <v>42</v>
      </c>
      <c r="Q15" s="52"/>
      <c r="R15" s="53"/>
      <c r="S15" s="9">
        <f>S$6+S12</f>
        <v>34.45021</v>
      </c>
      <c r="T15" s="51" t="s">
        <v>42</v>
      </c>
      <c r="U15" s="52"/>
      <c r="V15" s="53"/>
      <c r="W15" s="9">
        <f>W$6+W12</f>
        <v>26.12309</v>
      </c>
      <c r="X15" s="51" t="s">
        <v>42</v>
      </c>
      <c r="Y15" s="52"/>
      <c r="Z15" s="53"/>
      <c r="AA15" s="9">
        <f>AA$6+AA12</f>
        <v>25.50314</v>
      </c>
      <c r="AB15" s="51" t="s">
        <v>42</v>
      </c>
      <c r="AC15" s="52"/>
      <c r="AD15" s="53"/>
      <c r="AE15" s="9">
        <f>AE$6+AE12</f>
        <v>16.50737</v>
      </c>
      <c r="AF15" s="51" t="s">
        <v>42</v>
      </c>
      <c r="AG15" s="52"/>
      <c r="AH15" s="53"/>
      <c r="AI15" s="9">
        <f>AI$6+AI12</f>
        <v>16.49777</v>
      </c>
      <c r="AJ15" s="51" t="s">
        <v>42</v>
      </c>
      <c r="AK15" s="52"/>
      <c r="AL15" s="53"/>
      <c r="AM15" s="9">
        <f>AM$6+AM12</f>
        <v>12.79423</v>
      </c>
      <c r="AN15" s="51" t="s">
        <v>42</v>
      </c>
      <c r="AO15" s="52"/>
      <c r="AP15" s="53"/>
      <c r="AQ15" s="9">
        <f>AQ$6+AQ12</f>
        <v>12.5</v>
      </c>
      <c r="AR15" s="51" t="s">
        <v>42</v>
      </c>
      <c r="AS15" s="52"/>
      <c r="AT15" s="53"/>
      <c r="AU15" s="9">
        <f>AU$6+AU12</f>
        <v>8.74208</v>
      </c>
      <c r="AV15" s="51" t="s">
        <v>42</v>
      </c>
      <c r="AW15" s="52"/>
      <c r="AX15" s="53"/>
      <c r="AY15" s="9">
        <f>AY$6+AY12</f>
        <v>8.81</v>
      </c>
      <c r="AZ15" s="51" t="s">
        <v>42</v>
      </c>
      <c r="BA15" s="52"/>
      <c r="BB15" s="53"/>
      <c r="BC15" s="9">
        <f>BC$6+BC12</f>
        <v>6.69874</v>
      </c>
    </row>
    <row r="16" spans="1:55" ht="18" customHeight="1" hidden="1">
      <c r="A16" s="40"/>
      <c r="B16" s="55"/>
      <c r="C16" s="50"/>
      <c r="D16" s="51" t="s">
        <v>43</v>
      </c>
      <c r="E16" s="52"/>
      <c r="F16" s="53"/>
      <c r="G16" s="14">
        <f>G15/G14</f>
        <v>-0.00686961713974972</v>
      </c>
      <c r="H16" s="51" t="s">
        <v>43</v>
      </c>
      <c r="I16" s="52"/>
      <c r="J16" s="53"/>
      <c r="K16" s="14">
        <f>K15/K14</f>
        <v>-0.010255835929598198</v>
      </c>
      <c r="L16" s="51" t="s">
        <v>43</v>
      </c>
      <c r="M16" s="52"/>
      <c r="N16" s="53"/>
      <c r="O16" s="14">
        <f>O15/O14</f>
        <v>-0.01000320902945665</v>
      </c>
      <c r="P16" s="51" t="s">
        <v>43</v>
      </c>
      <c r="Q16" s="52"/>
      <c r="R16" s="53"/>
      <c r="S16" s="14">
        <f>S15/S14</f>
        <v>-0.014727449403111204</v>
      </c>
      <c r="T16" s="51" t="s">
        <v>43</v>
      </c>
      <c r="U16" s="52"/>
      <c r="V16" s="53"/>
      <c r="W16" s="14">
        <f>W15/W14</f>
        <v>-0.019513649602760634</v>
      </c>
      <c r="X16" s="51" t="s">
        <v>43</v>
      </c>
      <c r="Y16" s="52"/>
      <c r="Z16" s="53"/>
      <c r="AA16" s="14">
        <f>AA15/AA14</f>
        <v>-0.019997488315467576</v>
      </c>
      <c r="AB16" s="51" t="s">
        <v>43</v>
      </c>
      <c r="AC16" s="52"/>
      <c r="AD16" s="53"/>
      <c r="AE16" s="14">
        <f>AE15/AE14</f>
        <v>-0.031235612096178193</v>
      </c>
      <c r="AF16" s="51" t="s">
        <v>43</v>
      </c>
      <c r="AG16" s="52"/>
      <c r="AH16" s="53"/>
      <c r="AI16" s="14">
        <f>AI15/AI14</f>
        <v>-0.03125435607587808</v>
      </c>
      <c r="AJ16" s="51" t="s">
        <v>43</v>
      </c>
      <c r="AK16" s="52"/>
      <c r="AL16" s="53"/>
      <c r="AM16" s="14">
        <f>AM15/AM14</f>
        <v>-0.04066948479083277</v>
      </c>
      <c r="AN16" s="51" t="s">
        <v>43</v>
      </c>
      <c r="AO16" s="52"/>
      <c r="AP16" s="53"/>
      <c r="AQ16" s="14">
        <f>AQ15/AQ14</f>
        <v>-0.041666666666666664</v>
      </c>
      <c r="AR16" s="51" t="s">
        <v>43</v>
      </c>
      <c r="AS16" s="52"/>
      <c r="AT16" s="53"/>
      <c r="AU16" s="14">
        <f>AU15/AU14</f>
        <v>-0.060664298332459766</v>
      </c>
      <c r="AV16" s="51" t="s">
        <v>43</v>
      </c>
      <c r="AW16" s="52"/>
      <c r="AX16" s="53"/>
      <c r="AY16" s="14">
        <f>AY15/AY14</f>
        <v>-0.060168471720818295</v>
      </c>
      <c r="AZ16" s="51" t="s">
        <v>43</v>
      </c>
      <c r="BA16" s="52"/>
      <c r="BB16" s="53"/>
      <c r="BC16" s="14">
        <f>BC15/BC14</f>
        <v>-0.08066155379964315</v>
      </c>
    </row>
    <row r="17" spans="1:55" ht="18" customHeight="1">
      <c r="A17" s="40"/>
      <c r="B17" s="55"/>
      <c r="C17" s="3" t="s">
        <v>1</v>
      </c>
      <c r="D17" s="21">
        <f>IF(G19&lt;-$C$7,ABS($B$4/G22),"")</f>
        <v>54.942253165327756</v>
      </c>
      <c r="E17" s="19" t="s">
        <v>36</v>
      </c>
      <c r="F17" s="22">
        <f>IF(G19&lt;-$C$7,ABS($B$5/G22),"")</f>
        <v>73.25633755377035</v>
      </c>
      <c r="G17" s="20">
        <f>IF(G19&lt;-$C$7,-G19,"-")</f>
        <v>663.2489826319757</v>
      </c>
      <c r="H17" s="21">
        <f>IF(K19&lt;-$C$7,ABS($B$4/K22),"")</f>
        <v>8.491346508986286</v>
      </c>
      <c r="I17" s="19" t="s">
        <v>36</v>
      </c>
      <c r="J17" s="22">
        <f>IF(K19&lt;-$C$7,ABS($B$5/K22),"")</f>
        <v>11.321795345315051</v>
      </c>
      <c r="K17" s="20">
        <f>IF(K19&lt;-$C$7,-K19,"-")</f>
        <v>99.16130540743197</v>
      </c>
      <c r="L17" s="21">
        <f>IF(O19&lt;-$C$7,ABS($B$4/O22),"")</f>
        <v>95.83831966737134</v>
      </c>
      <c r="M17" s="19" t="s">
        <v>36</v>
      </c>
      <c r="N17" s="22">
        <f>IF(O19&lt;-$C$7,ABS($B$5/O22),"")</f>
        <v>127.7844262231618</v>
      </c>
      <c r="O17" s="20">
        <f>IF(O19&lt;-$C$7,-O19,"-")</f>
        <v>776.654150109258</v>
      </c>
      <c r="P17" s="21">
        <f>IF(S19&lt;-$C$7,ABS($B$4/S22),"")</f>
        <v>66.5671560984176</v>
      </c>
      <c r="Q17" s="19" t="s">
        <v>36</v>
      </c>
      <c r="R17" s="22">
        <f>IF(S19&lt;-$C$7,ABS($B$5/S22),"")</f>
        <v>88.75620813122347</v>
      </c>
      <c r="S17" s="20">
        <f>IF(S19&lt;-$C$7,-S19,"-")</f>
        <v>340.2637546430391</v>
      </c>
      <c r="T17" s="21">
        <f>IF(W19&lt;-$C$7,ABS($B$4/W22),"")</f>
        <v>24.2256937211651</v>
      </c>
      <c r="U17" s="19" t="s">
        <v>36</v>
      </c>
      <c r="V17" s="22">
        <f>IF(W19&lt;-$C$7,ABS($B$5/W22),"")</f>
        <v>32.30092496155348</v>
      </c>
      <c r="W17" s="20">
        <f>IF(W19&lt;-$C$7,-W19,"-")</f>
        <v>92.74376038331036</v>
      </c>
      <c r="X17" s="21">
        <f>IF(AA19&lt;-$C$7,ABS($B$4/AA22),"")</f>
        <v>54.9935983045171</v>
      </c>
      <c r="Y17" s="19" t="s">
        <v>36</v>
      </c>
      <c r="Z17" s="22">
        <f>IF(AA19&lt;-$C$7,ABS($B$5/AA22),"")</f>
        <v>73.32479773935614</v>
      </c>
      <c r="AA17" s="20">
        <f>IF(AA19&lt;-$C$7,-AA19,"-")</f>
        <v>208.34504810781874</v>
      </c>
      <c r="AB17" s="21">
        <f>IF(AE19&lt;-$C$7,ABS($B$4/AE22),"")</f>
        <v>37.65483937592392</v>
      </c>
      <c r="AC17" s="19" t="s">
        <v>36</v>
      </c>
      <c r="AD17" s="22">
        <f>IF(AE19&lt;-$C$7,ABS($B$5/AE22),"")</f>
        <v>50.2064525012319</v>
      </c>
      <c r="AE17" s="20">
        <f>IF(AE19&lt;-$C$7,-AE19,"-")</f>
        <v>80.19559699711868</v>
      </c>
      <c r="AF17" s="21">
        <f>IF(AI19&lt;-$C$7,ABS($B$4/AI22),"")</f>
        <v>71.61128048955624</v>
      </c>
      <c r="AG17" s="19" t="s">
        <v>36</v>
      </c>
      <c r="AH17" s="22">
        <f>IF(AI19&lt;-$C$7,ABS($B$5/AI22),"")</f>
        <v>95.48170731940833</v>
      </c>
      <c r="AI17" s="20">
        <f>IF(AI19&lt;-$C$7,-AI19,"-")</f>
        <v>160.93241828445576</v>
      </c>
      <c r="AJ17" s="21">
        <f>IF(AM19&lt;-$C$7,ABS($B$4/AM22),"")</f>
        <v>44.47421837804556</v>
      </c>
      <c r="AK17" s="19" t="s">
        <v>36</v>
      </c>
      <c r="AL17" s="22">
        <f>IF(AM19&lt;-$C$7,ABS($B$5/AM22),"")</f>
        <v>59.29895783739409</v>
      </c>
      <c r="AM17" s="20">
        <f>IF(AM19&lt;-$C$7,-AM19,"-")</f>
        <v>68.72528936513926</v>
      </c>
      <c r="AN17" s="21">
        <f>IF(AQ19&lt;-$C$7,ABS($B$4/AQ22),"")</f>
        <v>57.17471320478393</v>
      </c>
      <c r="AO17" s="19" t="s">
        <v>36</v>
      </c>
      <c r="AP17" s="22">
        <f>IF(AQ19&lt;-$C$7,ABS($B$5/AQ22),"")</f>
        <v>76.23295093971191</v>
      </c>
      <c r="AQ17" s="20">
        <f>IF(AQ19&lt;-$C$7,-AQ19,"-")</f>
        <v>91.28402400869805</v>
      </c>
      <c r="AR17" s="21">
        <f>IF(AU19&lt;-$C$7,ABS($B$4/AU22),"")</f>
        <v>49.38565219281445</v>
      </c>
      <c r="AS17" s="19" t="s">
        <v>36</v>
      </c>
      <c r="AT17" s="22">
        <f>IF(AU19&lt;-$C$7,ABS($B$5/AU22),"")</f>
        <v>65.84753625708593</v>
      </c>
      <c r="AU17" s="20">
        <f>IF(AU19&lt;-$C$7,-AU19,"-")</f>
        <v>48.733182458386686</v>
      </c>
      <c r="AV17" s="21">
        <f>IF(AY19&lt;-$C$7,ABS($B$4/AY22),"")</f>
        <v>48.92316826726758</v>
      </c>
      <c r="AW17" s="19" t="s">
        <v>36</v>
      </c>
      <c r="AX17" s="22">
        <f>IF(AY19&lt;-$C$7,ABS($B$5/AY22),"")</f>
        <v>65.23089102302345</v>
      </c>
      <c r="AY17" s="20">
        <f>IF(AY19&lt;-$C$7,-AY19,"-")</f>
        <v>50.40871640924145</v>
      </c>
      <c r="AZ17" s="21">
        <f>IF(BC19&lt;-$C$7,ABS($B$4/BC22),"")</f>
        <v>49.218571398840425</v>
      </c>
      <c r="BA17" s="19" t="s">
        <v>36</v>
      </c>
      <c r="BB17" s="22">
        <f>IF(BC19&lt;-$C$7,ABS($B$5/BC22),"")</f>
        <v>65.62476186512058</v>
      </c>
      <c r="BC17" s="20">
        <f>IF(BC19&lt;-$C$7,-BC19,"-")</f>
        <v>30.21919140497698</v>
      </c>
    </row>
    <row r="18" spans="1:55" s="13" customFormat="1" ht="18" customHeight="1" hidden="1">
      <c r="A18" s="40"/>
      <c r="B18" s="55"/>
      <c r="C18" s="12"/>
      <c r="D18" s="57" t="s">
        <v>39</v>
      </c>
      <c r="E18" s="58"/>
      <c r="F18" s="59"/>
      <c r="G18" s="15">
        <v>0.5</v>
      </c>
      <c r="H18" s="57" t="s">
        <v>39</v>
      </c>
      <c r="I18" s="58"/>
      <c r="J18" s="59"/>
      <c r="K18" s="15">
        <v>0.5</v>
      </c>
      <c r="L18" s="57" t="s">
        <v>39</v>
      </c>
      <c r="M18" s="58"/>
      <c r="N18" s="59"/>
      <c r="O18" s="15">
        <v>0.5</v>
      </c>
      <c r="P18" s="57" t="s">
        <v>39</v>
      </c>
      <c r="Q18" s="58"/>
      <c r="R18" s="59"/>
      <c r="S18" s="15">
        <v>0.5</v>
      </c>
      <c r="T18" s="57" t="s">
        <v>39</v>
      </c>
      <c r="U18" s="58"/>
      <c r="V18" s="59"/>
      <c r="W18" s="15">
        <v>0.5</v>
      </c>
      <c r="X18" s="57" t="s">
        <v>39</v>
      </c>
      <c r="Y18" s="58"/>
      <c r="Z18" s="59"/>
      <c r="AA18" s="15">
        <v>0.5</v>
      </c>
      <c r="AB18" s="57" t="s">
        <v>39</v>
      </c>
      <c r="AC18" s="58"/>
      <c r="AD18" s="59"/>
      <c r="AE18" s="15">
        <v>0.5</v>
      </c>
      <c r="AF18" s="57" t="s">
        <v>39</v>
      </c>
      <c r="AG18" s="58"/>
      <c r="AH18" s="59"/>
      <c r="AI18" s="15">
        <v>0.5</v>
      </c>
      <c r="AJ18" s="57" t="s">
        <v>39</v>
      </c>
      <c r="AK18" s="58"/>
      <c r="AL18" s="59"/>
      <c r="AM18" s="15">
        <v>0.5</v>
      </c>
      <c r="AN18" s="57" t="s">
        <v>39</v>
      </c>
      <c r="AO18" s="58"/>
      <c r="AP18" s="59"/>
      <c r="AQ18" s="15">
        <v>0.5</v>
      </c>
      <c r="AR18" s="57" t="s">
        <v>39</v>
      </c>
      <c r="AS18" s="58"/>
      <c r="AT18" s="59"/>
      <c r="AU18" s="15">
        <v>0.5</v>
      </c>
      <c r="AV18" s="57" t="s">
        <v>39</v>
      </c>
      <c r="AW18" s="58"/>
      <c r="AX18" s="59"/>
      <c r="AY18" s="15">
        <v>0.5</v>
      </c>
      <c r="AZ18" s="57" t="s">
        <v>39</v>
      </c>
      <c r="BA18" s="58"/>
      <c r="BB18" s="59"/>
      <c r="BC18" s="15">
        <v>0.5</v>
      </c>
    </row>
    <row r="19" spans="1:55" ht="18" customHeight="1" hidden="1">
      <c r="A19" s="40"/>
      <c r="B19" s="55"/>
      <c r="C19" s="48"/>
      <c r="D19" s="51" t="s">
        <v>40</v>
      </c>
      <c r="E19" s="52"/>
      <c r="F19" s="53"/>
      <c r="G19" s="9">
        <f>G20+G$7</f>
        <v>-663.2489826319757</v>
      </c>
      <c r="H19" s="51" t="s">
        <v>40</v>
      </c>
      <c r="I19" s="52"/>
      <c r="J19" s="53"/>
      <c r="K19" s="9">
        <f>K20+K$7</f>
        <v>-99.16130540743197</v>
      </c>
      <c r="L19" s="51" t="s">
        <v>40</v>
      </c>
      <c r="M19" s="52"/>
      <c r="N19" s="53"/>
      <c r="O19" s="9">
        <f>O20+O$7</f>
        <v>-776.654150109258</v>
      </c>
      <c r="P19" s="51" t="s">
        <v>40</v>
      </c>
      <c r="Q19" s="52"/>
      <c r="R19" s="53"/>
      <c r="S19" s="9">
        <f>S20+S$7</f>
        <v>-340.2637546430391</v>
      </c>
      <c r="T19" s="51" t="s">
        <v>40</v>
      </c>
      <c r="U19" s="52"/>
      <c r="V19" s="53"/>
      <c r="W19" s="9">
        <f>W20+W$7</f>
        <v>-92.74376038331036</v>
      </c>
      <c r="X19" s="51" t="s">
        <v>40</v>
      </c>
      <c r="Y19" s="52"/>
      <c r="Z19" s="53"/>
      <c r="AA19" s="9">
        <f>AA20+AA$7</f>
        <v>-208.34504810781874</v>
      </c>
      <c r="AB19" s="51" t="s">
        <v>40</v>
      </c>
      <c r="AC19" s="52"/>
      <c r="AD19" s="53"/>
      <c r="AE19" s="9">
        <f>AE20+AE$7</f>
        <v>-80.19559699711868</v>
      </c>
      <c r="AF19" s="51" t="s">
        <v>40</v>
      </c>
      <c r="AG19" s="52"/>
      <c r="AH19" s="53"/>
      <c r="AI19" s="9">
        <f>AI20+AI$7</f>
        <v>-160.93241828445576</v>
      </c>
      <c r="AJ19" s="51" t="s">
        <v>40</v>
      </c>
      <c r="AK19" s="52"/>
      <c r="AL19" s="53"/>
      <c r="AM19" s="9">
        <f>AM20+AM$7</f>
        <v>-68.72528936513926</v>
      </c>
      <c r="AN19" s="51" t="s">
        <v>40</v>
      </c>
      <c r="AO19" s="52"/>
      <c r="AP19" s="53"/>
      <c r="AQ19" s="9">
        <f>AQ20+AQ$7</f>
        <v>-91.28402400869805</v>
      </c>
      <c r="AR19" s="51" t="s">
        <v>40</v>
      </c>
      <c r="AS19" s="52"/>
      <c r="AT19" s="53"/>
      <c r="AU19" s="9">
        <f>AU20+AU$7</f>
        <v>-48.733182458386686</v>
      </c>
      <c r="AV19" s="51" t="s">
        <v>40</v>
      </c>
      <c r="AW19" s="52"/>
      <c r="AX19" s="53"/>
      <c r="AY19" s="9">
        <f>AY20+AY$7</f>
        <v>-50.40871640924145</v>
      </c>
      <c r="AZ19" s="51" t="s">
        <v>40</v>
      </c>
      <c r="BA19" s="52"/>
      <c r="BB19" s="53"/>
      <c r="BC19" s="9">
        <f>BC20+BC$7</f>
        <v>-30.21919140497698</v>
      </c>
    </row>
    <row r="20" spans="1:55" ht="18" customHeight="1" hidden="1">
      <c r="A20" s="40"/>
      <c r="B20" s="55"/>
      <c r="C20" s="49"/>
      <c r="D20" s="51" t="s">
        <v>41</v>
      </c>
      <c r="E20" s="52"/>
      <c r="F20" s="53"/>
      <c r="G20" s="9">
        <f>G$6*G21/(G$6-G21)</f>
        <v>-678.6829326319756</v>
      </c>
      <c r="H20" s="51" t="s">
        <v>41</v>
      </c>
      <c r="I20" s="52"/>
      <c r="J20" s="53"/>
      <c r="K20" s="9">
        <f>K$6*K21/(K$6-K21)</f>
        <v>-111.47641540743197</v>
      </c>
      <c r="L20" s="51" t="s">
        <v>41</v>
      </c>
      <c r="M20" s="52"/>
      <c r="N20" s="53"/>
      <c r="O20" s="9">
        <f>O$6*O21/(O$6-O21)</f>
        <v>-775.798920109258</v>
      </c>
      <c r="P20" s="51" t="s">
        <v>41</v>
      </c>
      <c r="Q20" s="52"/>
      <c r="R20" s="53"/>
      <c r="S20" s="9">
        <f>S$6*S21/(S$6-S21)</f>
        <v>-376.3697446430391</v>
      </c>
      <c r="T20" s="51" t="s">
        <v>41</v>
      </c>
      <c r="U20" s="52"/>
      <c r="V20" s="53"/>
      <c r="W20" s="9">
        <f>W$6*W21/(W$6-W21)</f>
        <v>-119.67417038331035</v>
      </c>
      <c r="X20" s="51" t="s">
        <v>41</v>
      </c>
      <c r="Y20" s="52"/>
      <c r="Z20" s="53"/>
      <c r="AA20" s="9">
        <f>AA$6*AA21/(AA$6-AA21)</f>
        <v>-233.33838810781873</v>
      </c>
      <c r="AB20" s="51" t="s">
        <v>41</v>
      </c>
      <c r="AC20" s="52"/>
      <c r="AD20" s="53"/>
      <c r="AE20" s="9">
        <f>AE$6*AE21/(AE$6-AE21)</f>
        <v>-107.3338769971187</v>
      </c>
      <c r="AF20" s="51" t="s">
        <v>41</v>
      </c>
      <c r="AG20" s="52"/>
      <c r="AH20" s="53"/>
      <c r="AI20" s="9">
        <f>AI$6*AI21/(AI$6-AI21)</f>
        <v>-189.57667828445577</v>
      </c>
      <c r="AJ20" s="51" t="s">
        <v>41</v>
      </c>
      <c r="AK20" s="52"/>
      <c r="AL20" s="53"/>
      <c r="AM20" s="9">
        <f>AM$6*AM21/(AM$6-AM21)</f>
        <v>-95.13911936513927</v>
      </c>
      <c r="AN20" s="51" t="s">
        <v>41</v>
      </c>
      <c r="AO20" s="52"/>
      <c r="AP20" s="53"/>
      <c r="AQ20" s="9">
        <f>AQ$6*AQ21/(AQ$6-AQ21)</f>
        <v>-115.95402400869806</v>
      </c>
      <c r="AR20" s="51" t="s">
        <v>41</v>
      </c>
      <c r="AS20" s="52"/>
      <c r="AT20" s="53"/>
      <c r="AU20" s="9">
        <f>AU$6*AU21/(AU$6-AU21)</f>
        <v>-69.91488245838669</v>
      </c>
      <c r="AV20" s="51" t="s">
        <v>41</v>
      </c>
      <c r="AW20" s="52"/>
      <c r="AX20" s="53"/>
      <c r="AY20" s="9">
        <f>AY$6*AY21/(AY$6-AY21)</f>
        <v>-69.90871640924145</v>
      </c>
      <c r="AZ20" s="51" t="s">
        <v>41</v>
      </c>
      <c r="BA20" s="52"/>
      <c r="BB20" s="53"/>
      <c r="BC20" s="9">
        <f>BC$6*BC21/(BC$6-BC21)</f>
        <v>-52.42497140497698</v>
      </c>
    </row>
    <row r="21" spans="1:55" ht="18" customHeight="1" hidden="1">
      <c r="A21" s="40"/>
      <c r="B21" s="55"/>
      <c r="C21" s="49"/>
      <c r="D21" s="51" t="s">
        <v>42</v>
      </c>
      <c r="E21" s="52"/>
      <c r="F21" s="53"/>
      <c r="G21" s="9">
        <f>G$10+G18</f>
        <v>81.52755115252138</v>
      </c>
      <c r="H21" s="51" t="s">
        <v>42</v>
      </c>
      <c r="I21" s="52"/>
      <c r="J21" s="53"/>
      <c r="K21" s="9">
        <f>K$10+K18</f>
        <v>86.64636885450639</v>
      </c>
      <c r="L21" s="51" t="s">
        <v>42</v>
      </c>
      <c r="M21" s="52"/>
      <c r="N21" s="53"/>
      <c r="O21" s="9">
        <f>O$10+O18</f>
        <v>53.42615449114898</v>
      </c>
      <c r="P21" s="51" t="s">
        <v>42</v>
      </c>
      <c r="Q21" s="52"/>
      <c r="R21" s="53"/>
      <c r="S21" s="9">
        <f>S$10+S18</f>
        <v>37.31630522072292</v>
      </c>
      <c r="T21" s="51" t="s">
        <v>42</v>
      </c>
      <c r="U21" s="52"/>
      <c r="V21" s="53"/>
      <c r="W21" s="9">
        <f>W$10+W18</f>
        <v>32.603793873600644</v>
      </c>
      <c r="X21" s="51" t="s">
        <v>42</v>
      </c>
      <c r="Y21" s="52"/>
      <c r="Z21" s="53"/>
      <c r="AA21" s="9">
        <f>AA$10+AA18</f>
        <v>28.00386606790026</v>
      </c>
      <c r="AB21" s="51" t="s">
        <v>42</v>
      </c>
      <c r="AC21" s="52"/>
      <c r="AD21" s="53"/>
      <c r="AE21" s="9">
        <f>AE$10+AE18</f>
        <v>18.813082193996255</v>
      </c>
      <c r="AF21" s="51" t="s">
        <v>42</v>
      </c>
      <c r="AG21" s="52"/>
      <c r="AH21" s="53"/>
      <c r="AI21" s="9">
        <f>AI$10+AI18</f>
        <v>17.472192483136556</v>
      </c>
      <c r="AJ21" s="51" t="s">
        <v>42</v>
      </c>
      <c r="AK21" s="52"/>
      <c r="AL21" s="53"/>
      <c r="AM21" s="9">
        <f>AM$10+AM18</f>
        <v>14.118700917291157</v>
      </c>
      <c r="AN21" s="51" t="s">
        <v>42</v>
      </c>
      <c r="AO21" s="52"/>
      <c r="AP21" s="53"/>
      <c r="AQ21" s="9">
        <f>AQ$10+AQ18</f>
        <v>13.385227761726195</v>
      </c>
      <c r="AR21" s="51" t="s">
        <v>42</v>
      </c>
      <c r="AS21" s="52"/>
      <c r="AT21" s="53"/>
      <c r="AU21" s="9">
        <f>AU$10+AU18</f>
        <v>9.343568500903402</v>
      </c>
      <c r="AV21" s="51" t="s">
        <v>42</v>
      </c>
      <c r="AW21" s="52"/>
      <c r="AX21" s="53"/>
      <c r="AY21" s="9">
        <f>AY$10+AY18</f>
        <v>9.431063944599336</v>
      </c>
      <c r="AZ21" s="51" t="s">
        <v>42</v>
      </c>
      <c r="BA21" s="52"/>
      <c r="BB21" s="53"/>
      <c r="BC21" s="9">
        <f>BC$10+BC18</f>
        <v>7.029964532473201</v>
      </c>
    </row>
    <row r="22" spans="1:55" ht="18" customHeight="1" hidden="1">
      <c r="A22" s="40"/>
      <c r="B22" s="56"/>
      <c r="C22" s="50"/>
      <c r="D22" s="51" t="s">
        <v>43</v>
      </c>
      <c r="E22" s="52"/>
      <c r="F22" s="53"/>
      <c r="G22" s="14">
        <f>G21/G20</f>
        <v>-0.12012612551836592</v>
      </c>
      <c r="H22" s="51" t="s">
        <v>43</v>
      </c>
      <c r="I22" s="52"/>
      <c r="J22" s="53"/>
      <c r="K22" s="14">
        <f>K21/K20</f>
        <v>-0.77726188573453</v>
      </c>
      <c r="L22" s="51" t="s">
        <v>43</v>
      </c>
      <c r="M22" s="52"/>
      <c r="N22" s="53"/>
      <c r="O22" s="14">
        <f>O21/O20</f>
        <v>-0.0688659820300147</v>
      </c>
      <c r="P22" s="51" t="s">
        <v>43</v>
      </c>
      <c r="Q22" s="52"/>
      <c r="R22" s="53"/>
      <c r="S22" s="14">
        <f>S21/S20</f>
        <v>-0.09914799409850246</v>
      </c>
      <c r="T22" s="51" t="s">
        <v>43</v>
      </c>
      <c r="U22" s="52"/>
      <c r="V22" s="53"/>
      <c r="W22" s="14">
        <f>W21/W20</f>
        <v>-0.2724380187401536</v>
      </c>
      <c r="X22" s="51" t="s">
        <v>43</v>
      </c>
      <c r="Y22" s="52"/>
      <c r="Z22" s="53"/>
      <c r="AA22" s="14">
        <f>AA21/AA20</f>
        <v>-0.12001396896150883</v>
      </c>
      <c r="AB22" s="51" t="s">
        <v>43</v>
      </c>
      <c r="AC22" s="52"/>
      <c r="AD22" s="53"/>
      <c r="AE22" s="14">
        <f>AE21/AE20</f>
        <v>-0.17527627549036806</v>
      </c>
      <c r="AF22" s="51" t="s">
        <v>43</v>
      </c>
      <c r="AG22" s="52"/>
      <c r="AH22" s="53"/>
      <c r="AI22" s="14">
        <f>AI21/AI20</f>
        <v>-0.09216425058846059</v>
      </c>
      <c r="AJ22" s="51" t="s">
        <v>43</v>
      </c>
      <c r="AK22" s="52"/>
      <c r="AL22" s="53"/>
      <c r="AM22" s="14">
        <f>AM21/AM20</f>
        <v>-0.1484005844441788</v>
      </c>
      <c r="AN22" s="51" t="s">
        <v>43</v>
      </c>
      <c r="AO22" s="52"/>
      <c r="AP22" s="53"/>
      <c r="AQ22" s="14">
        <f>AQ21/AQ20</f>
        <v>-0.1154356468105163</v>
      </c>
      <c r="AR22" s="51" t="s">
        <v>43</v>
      </c>
      <c r="AS22" s="52"/>
      <c r="AT22" s="53"/>
      <c r="AU22" s="14">
        <f>AU21/AU20</f>
        <v>-0.13364205405715573</v>
      </c>
      <c r="AV22" s="51" t="s">
        <v>43</v>
      </c>
      <c r="AW22" s="52"/>
      <c r="AX22" s="53"/>
      <c r="AY22" s="14">
        <f>AY21/AY20</f>
        <v>-0.13490540849570817</v>
      </c>
      <c r="AZ22" s="51" t="s">
        <v>43</v>
      </c>
      <c r="BA22" s="52"/>
      <c r="BB22" s="53"/>
      <c r="BC22" s="14">
        <f>BC21/BC20</f>
        <v>-0.13409572469134068</v>
      </c>
    </row>
    <row r="23" spans="1:55" ht="18" customHeight="1">
      <c r="A23" s="40"/>
      <c r="B23" s="54" t="s">
        <v>44</v>
      </c>
      <c r="C23" s="35" t="s">
        <v>64</v>
      </c>
      <c r="D23" s="23">
        <f>IF(G25&lt;-$C$7,ABS($B$4/G28),"")</f>
        <v>480.376116</v>
      </c>
      <c r="E23" s="7" t="s">
        <v>36</v>
      </c>
      <c r="F23" s="24">
        <f>IF(G25&lt;-$C$7,ABS($B$5/G28),"")</f>
        <v>640.5014880000001</v>
      </c>
      <c r="G23" s="18">
        <f>IF(G25&lt;-$C$7,-G25,"-")</f>
        <v>5354.898813747601</v>
      </c>
      <c r="H23" s="23">
        <f>IF(K25&lt;-$C$7,ABS($B$4/K28),"")</f>
        <v>321.768018</v>
      </c>
      <c r="I23" s="7" t="s">
        <v>36</v>
      </c>
      <c r="J23" s="24">
        <f>IF(K25&lt;-$C$7,ABS($B$5/K28),"")</f>
        <v>429.02402400000005</v>
      </c>
      <c r="K23" s="18">
        <f>IF(K25&lt;-$C$7,-K25,"-")</f>
        <v>2413.2663024529</v>
      </c>
      <c r="L23" s="23">
        <f>IF(O25&lt;-$C$7,ABS($B$4/O28),"")</f>
        <v>329.894136</v>
      </c>
      <c r="M23" s="7" t="s">
        <v>36</v>
      </c>
      <c r="N23" s="24">
        <f>IF(O25&lt;-$C$7,ABS($B$5/O28),"")</f>
        <v>439.858848</v>
      </c>
      <c r="O23" s="18">
        <f>IF(O25&lt;-$C$7,-O25,"-")</f>
        <v>2549.2354472816005</v>
      </c>
      <c r="P23" s="23">
        <f>IF(S25&lt;-$C$7,ABS($B$4/S28),"")</f>
        <v>224.071386</v>
      </c>
      <c r="Q23" s="7" t="s">
        <v>36</v>
      </c>
      <c r="R23" s="24">
        <f>IF(S25&lt;-$C$7,ABS($B$5/S28),"")</f>
        <v>298.76184800000004</v>
      </c>
      <c r="S23" s="18">
        <f>IF(S25&lt;-$C$7,-S25,"-")</f>
        <v>1150.4609790441</v>
      </c>
      <c r="T23" s="23">
        <f>IF(W25&lt;-$C$7,ABS($B$4/W28),"")</f>
        <v>169.112394</v>
      </c>
      <c r="U23" s="7" t="s">
        <v>36</v>
      </c>
      <c r="V23" s="24">
        <f>IF(W25&lt;-$C$7,ABS($B$5/W28),"")</f>
        <v>225.48319200000003</v>
      </c>
      <c r="W23" s="18">
        <f>IF(W25&lt;-$C$7,-W25,"-")</f>
        <v>655.2354211481</v>
      </c>
      <c r="X23" s="23">
        <f>IF(AA25&lt;-$C$7,ABS($B$4/AA28),"")</f>
        <v>165.02072399999997</v>
      </c>
      <c r="Y23" s="7" t="s">
        <v>36</v>
      </c>
      <c r="Z23" s="24">
        <f>IF(AA25&lt;-$C$7,ABS($B$5/AA28),"")</f>
        <v>220.02763199999998</v>
      </c>
      <c r="AA23" s="18">
        <f>IF(AA25&lt;-$C$7,-AA25,"-")</f>
        <v>625.1668098595999</v>
      </c>
      <c r="AB23" s="23">
        <f>IF(AE25&lt;-$C$7,ABS($B$4/AE28),"")</f>
        <v>105.64864200000001</v>
      </c>
      <c r="AC23" s="7" t="s">
        <v>36</v>
      </c>
      <c r="AD23" s="24">
        <f>IF(AE25&lt;-$C$7,ABS($B$5/AE28),"")</f>
        <v>140.86485600000003</v>
      </c>
      <c r="AE23" s="18">
        <f>IF(AE25&lt;-$C$7,-AE25,"-")</f>
        <v>245.10498431690007</v>
      </c>
      <c r="AF23" s="23">
        <f>IF(AI25&lt;-$C$7,ABS($B$4/AI28),"")</f>
        <v>105.58528199999998</v>
      </c>
      <c r="AG23" s="7" t="s">
        <v>36</v>
      </c>
      <c r="AH23" s="24">
        <f>IF(AI25&lt;-$C$7,ABS($B$5/AI28),"")</f>
        <v>140.780376</v>
      </c>
      <c r="AI23" s="18">
        <f>IF(AI25&lt;-$C$7,-AI25,"-")</f>
        <v>243.28215497289997</v>
      </c>
      <c r="AJ23" s="23">
        <f>IF(AM25&lt;-$C$7,ABS($B$4/AM28),"")</f>
        <v>81.14191799999999</v>
      </c>
      <c r="AK23" s="7" t="s">
        <v>36</v>
      </c>
      <c r="AL23" s="24">
        <f>IF(AM25&lt;-$C$7,ABS($B$5/AM28),"")</f>
        <v>108.18922400000001</v>
      </c>
      <c r="AM23" s="18">
        <f>IF(AM25&lt;-$C$7,-AM25,"-")</f>
        <v>137.02849129290001</v>
      </c>
      <c r="AN23" s="23">
        <f>IF(AQ25&lt;-$C$7,ABS($B$4/AQ28),"")</f>
        <v>79.2</v>
      </c>
      <c r="AO23" s="7" t="s">
        <v>36</v>
      </c>
      <c r="AP23" s="24">
        <f>IF(AQ25&lt;-$C$7,ABS($B$5/AQ28),"")</f>
        <v>105.60000000000001</v>
      </c>
      <c r="AQ23" s="18">
        <f>IF(AQ25&lt;-$C$7,-AQ25,"-")</f>
        <v>131.33</v>
      </c>
      <c r="AR23" s="23">
        <f>IF(AU25&lt;-$C$7,ABS($B$4/AU28),"")</f>
        <v>54.397727999999994</v>
      </c>
      <c r="AS23" s="7" t="s">
        <v>36</v>
      </c>
      <c r="AT23" s="24">
        <f>IF(AU25&lt;-$C$7,ABS($B$5/AU28),"")</f>
        <v>72.530304</v>
      </c>
      <c r="AU23" s="18">
        <f>IF(AU25&lt;-$C$7,-AU25,"-")</f>
        <v>54.99226272639999</v>
      </c>
      <c r="AV23" s="23">
        <f>IF(AY25&lt;-$C$7,ABS($B$4/AY28),"")</f>
        <v>54.846</v>
      </c>
      <c r="AW23" s="7" t="s">
        <v>36</v>
      </c>
      <c r="AX23" s="24">
        <f>IF(AY25&lt;-$C$7,ABS($B$5/AY28),"")</f>
        <v>73.128</v>
      </c>
      <c r="AY23" s="18">
        <f>IF(AY25&lt;-$C$7,-AY25,"-")</f>
        <v>57.8661</v>
      </c>
      <c r="AZ23" s="23">
        <f>IF(BC25&lt;-$C$7,ABS($B$4/BC28),"")</f>
        <v>40.911683999999994</v>
      </c>
      <c r="BA23" s="7" t="s">
        <v>36</v>
      </c>
      <c r="BB23" s="24">
        <f>IF(BC25&lt;-$C$7,ABS($B$5/BC28),"")</f>
        <v>54.548912</v>
      </c>
      <c r="BC23" s="18">
        <f>IF(BC25&lt;-$C$7,-BC25,"-")</f>
        <v>22.4173375876</v>
      </c>
    </row>
    <row r="24" spans="1:55" s="13" customFormat="1" ht="18" customHeight="1" hidden="1">
      <c r="A24" s="40"/>
      <c r="B24" s="55"/>
      <c r="C24" s="12"/>
      <c r="D24" s="51" t="s">
        <v>39</v>
      </c>
      <c r="E24" s="52"/>
      <c r="F24" s="53"/>
      <c r="G24" s="10">
        <v>1</v>
      </c>
      <c r="H24" s="51" t="s">
        <v>39</v>
      </c>
      <c r="I24" s="52"/>
      <c r="J24" s="53"/>
      <c r="K24" s="10">
        <v>1</v>
      </c>
      <c r="L24" s="51" t="s">
        <v>39</v>
      </c>
      <c r="M24" s="52"/>
      <c r="N24" s="53"/>
      <c r="O24" s="10">
        <v>1</v>
      </c>
      <c r="P24" s="51" t="s">
        <v>39</v>
      </c>
      <c r="Q24" s="52"/>
      <c r="R24" s="53"/>
      <c r="S24" s="10">
        <v>1</v>
      </c>
      <c r="T24" s="51" t="s">
        <v>39</v>
      </c>
      <c r="U24" s="52"/>
      <c r="V24" s="53"/>
      <c r="W24" s="10">
        <v>1</v>
      </c>
      <c r="X24" s="51" t="s">
        <v>39</v>
      </c>
      <c r="Y24" s="52"/>
      <c r="Z24" s="53"/>
      <c r="AA24" s="10">
        <v>1</v>
      </c>
      <c r="AB24" s="51" t="s">
        <v>39</v>
      </c>
      <c r="AC24" s="52"/>
      <c r="AD24" s="53"/>
      <c r="AE24" s="10">
        <v>1</v>
      </c>
      <c r="AF24" s="51" t="s">
        <v>39</v>
      </c>
      <c r="AG24" s="52"/>
      <c r="AH24" s="53"/>
      <c r="AI24" s="10">
        <v>1</v>
      </c>
      <c r="AJ24" s="51" t="s">
        <v>39</v>
      </c>
      <c r="AK24" s="52"/>
      <c r="AL24" s="53"/>
      <c r="AM24" s="10">
        <v>1</v>
      </c>
      <c r="AN24" s="51" t="s">
        <v>39</v>
      </c>
      <c r="AO24" s="52"/>
      <c r="AP24" s="53"/>
      <c r="AQ24" s="10">
        <v>1</v>
      </c>
      <c r="AR24" s="51" t="s">
        <v>39</v>
      </c>
      <c r="AS24" s="52"/>
      <c r="AT24" s="53"/>
      <c r="AU24" s="10">
        <v>1</v>
      </c>
      <c r="AV24" s="51" t="s">
        <v>39</v>
      </c>
      <c r="AW24" s="52"/>
      <c r="AX24" s="53"/>
      <c r="AY24" s="10">
        <v>1</v>
      </c>
      <c r="AZ24" s="51" t="s">
        <v>39</v>
      </c>
      <c r="BA24" s="52"/>
      <c r="BB24" s="53"/>
      <c r="BC24" s="10">
        <v>1</v>
      </c>
    </row>
    <row r="25" spans="1:55" ht="18" customHeight="1" hidden="1">
      <c r="A25" s="40"/>
      <c r="B25" s="55"/>
      <c r="C25" s="48"/>
      <c r="D25" s="51" t="s">
        <v>40</v>
      </c>
      <c r="E25" s="52"/>
      <c r="F25" s="53"/>
      <c r="G25" s="9">
        <f>G26+G$7</f>
        <v>-5354.898813747601</v>
      </c>
      <c r="H25" s="51" t="s">
        <v>40</v>
      </c>
      <c r="I25" s="52"/>
      <c r="J25" s="53"/>
      <c r="K25" s="9">
        <f>K26+K$7</f>
        <v>-2413.2663024529</v>
      </c>
      <c r="L25" s="51" t="s">
        <v>40</v>
      </c>
      <c r="M25" s="52"/>
      <c r="N25" s="53"/>
      <c r="O25" s="9">
        <f>O26+O$7</f>
        <v>-2549.2354472816005</v>
      </c>
      <c r="P25" s="51" t="s">
        <v>40</v>
      </c>
      <c r="Q25" s="52"/>
      <c r="R25" s="53"/>
      <c r="S25" s="9">
        <f>S26+S$7</f>
        <v>-1150.4609790441</v>
      </c>
      <c r="T25" s="51" t="s">
        <v>40</v>
      </c>
      <c r="U25" s="52"/>
      <c r="V25" s="53"/>
      <c r="W25" s="9">
        <f>W26+W$7</f>
        <v>-655.2354211481</v>
      </c>
      <c r="X25" s="51" t="s">
        <v>40</v>
      </c>
      <c r="Y25" s="52"/>
      <c r="Z25" s="53"/>
      <c r="AA25" s="9">
        <f>AA26+AA$7</f>
        <v>-625.1668098595999</v>
      </c>
      <c r="AB25" s="51" t="s">
        <v>40</v>
      </c>
      <c r="AC25" s="52"/>
      <c r="AD25" s="53"/>
      <c r="AE25" s="9">
        <f>AE26+AE$7</f>
        <v>-245.10498431690007</v>
      </c>
      <c r="AF25" s="51" t="s">
        <v>40</v>
      </c>
      <c r="AG25" s="52"/>
      <c r="AH25" s="53"/>
      <c r="AI25" s="9">
        <f>AI26+AI$7</f>
        <v>-243.28215497289997</v>
      </c>
      <c r="AJ25" s="51" t="s">
        <v>40</v>
      </c>
      <c r="AK25" s="52"/>
      <c r="AL25" s="53"/>
      <c r="AM25" s="9">
        <f>AM26+AM$7</f>
        <v>-137.02849129290001</v>
      </c>
      <c r="AN25" s="51" t="s">
        <v>40</v>
      </c>
      <c r="AO25" s="52"/>
      <c r="AP25" s="53"/>
      <c r="AQ25" s="9">
        <f>AQ26+AQ$7</f>
        <v>-131.33</v>
      </c>
      <c r="AR25" s="51" t="s">
        <v>40</v>
      </c>
      <c r="AS25" s="52"/>
      <c r="AT25" s="53"/>
      <c r="AU25" s="9">
        <f>AU26+AU$7</f>
        <v>-54.99226272639999</v>
      </c>
      <c r="AV25" s="51" t="s">
        <v>40</v>
      </c>
      <c r="AW25" s="52"/>
      <c r="AX25" s="53"/>
      <c r="AY25" s="9">
        <f>AY26+AY$7</f>
        <v>-57.8661</v>
      </c>
      <c r="AZ25" s="51" t="s">
        <v>40</v>
      </c>
      <c r="BA25" s="52"/>
      <c r="BB25" s="53"/>
      <c r="BC25" s="9">
        <f>BC26+BC$7</f>
        <v>-22.4173375876</v>
      </c>
    </row>
    <row r="26" spans="1:55" ht="18" customHeight="1" hidden="1">
      <c r="A26" s="40"/>
      <c r="B26" s="55"/>
      <c r="C26" s="49"/>
      <c r="D26" s="51" t="s">
        <v>41</v>
      </c>
      <c r="E26" s="52"/>
      <c r="F26" s="53"/>
      <c r="G26" s="9">
        <f>G$6*G27/(G$6-G27)</f>
        <v>-5370.3327637476</v>
      </c>
      <c r="H26" s="51" t="s">
        <v>41</v>
      </c>
      <c r="I26" s="52"/>
      <c r="J26" s="53"/>
      <c r="K26" s="9">
        <f>K$6*K27/(K$6-K27)</f>
        <v>-2425.5814124529</v>
      </c>
      <c r="L26" s="51" t="s">
        <v>41</v>
      </c>
      <c r="M26" s="52"/>
      <c r="N26" s="53"/>
      <c r="O26" s="9">
        <f>O$6*O27/(O$6-O27)</f>
        <v>-2548.3802172816004</v>
      </c>
      <c r="P26" s="51" t="s">
        <v>41</v>
      </c>
      <c r="Q26" s="52"/>
      <c r="R26" s="53"/>
      <c r="S26" s="9">
        <f>S$6*S27/(S$6-S27)</f>
        <v>-1186.5669690441</v>
      </c>
      <c r="T26" s="51" t="s">
        <v>41</v>
      </c>
      <c r="U26" s="52"/>
      <c r="V26" s="53"/>
      <c r="W26" s="9">
        <f>W$6*W27/(W$6-W27)</f>
        <v>-682.1658311481001</v>
      </c>
      <c r="X26" s="51" t="s">
        <v>41</v>
      </c>
      <c r="Y26" s="52"/>
      <c r="Z26" s="53"/>
      <c r="AA26" s="9">
        <f>AA$6*AA27/(AA$6-AA27)</f>
        <v>-650.1601498595999</v>
      </c>
      <c r="AB26" s="51" t="s">
        <v>41</v>
      </c>
      <c r="AC26" s="52"/>
      <c r="AD26" s="53"/>
      <c r="AE26" s="9">
        <f>AE$6*AE27/(AE$6-AE27)</f>
        <v>-272.2432643169001</v>
      </c>
      <c r="AF26" s="51" t="s">
        <v>41</v>
      </c>
      <c r="AG26" s="52"/>
      <c r="AH26" s="53"/>
      <c r="AI26" s="9">
        <f>AI$6*AI27/(AI$6-AI27)</f>
        <v>-271.9264149729</v>
      </c>
      <c r="AJ26" s="51" t="s">
        <v>41</v>
      </c>
      <c r="AK26" s="52"/>
      <c r="AL26" s="53"/>
      <c r="AM26" s="9">
        <f>AM$6*AM27/(AM$6-AM27)</f>
        <v>-163.4423212929</v>
      </c>
      <c r="AN26" s="51" t="s">
        <v>41</v>
      </c>
      <c r="AO26" s="52"/>
      <c r="AP26" s="53"/>
      <c r="AQ26" s="9">
        <f>AQ$6*AQ27/(AQ$6-AQ27)</f>
        <v>-156</v>
      </c>
      <c r="AR26" s="51" t="s">
        <v>41</v>
      </c>
      <c r="AS26" s="52"/>
      <c r="AT26" s="53"/>
      <c r="AU26" s="9">
        <f>AU$6*AU27/(AU$6-AU27)</f>
        <v>-76.17396272639999</v>
      </c>
      <c r="AV26" s="51" t="s">
        <v>41</v>
      </c>
      <c r="AW26" s="52"/>
      <c r="AX26" s="53"/>
      <c r="AY26" s="9">
        <f>AY$6*AY27/(AY$6-AY27)</f>
        <v>-77.3661</v>
      </c>
      <c r="AZ26" s="51" t="s">
        <v>41</v>
      </c>
      <c r="BA26" s="52"/>
      <c r="BB26" s="53"/>
      <c r="BC26" s="9">
        <f>BC$6*BC27/(BC$6-BC27)</f>
        <v>-44.6231175876</v>
      </c>
    </row>
    <row r="27" spans="1:55" ht="18" customHeight="1" hidden="1">
      <c r="A27" s="40"/>
      <c r="B27" s="55"/>
      <c r="C27" s="49"/>
      <c r="D27" s="51" t="s">
        <v>42</v>
      </c>
      <c r="E27" s="52"/>
      <c r="F27" s="53"/>
      <c r="G27" s="9">
        <f>G$6+G24</f>
        <v>73.78426</v>
      </c>
      <c r="H27" s="51" t="s">
        <v>42</v>
      </c>
      <c r="I27" s="52"/>
      <c r="J27" s="53"/>
      <c r="K27" s="9">
        <f>K$6+K24</f>
        <v>49.75273</v>
      </c>
      <c r="L27" s="51" t="s">
        <v>42</v>
      </c>
      <c r="M27" s="52"/>
      <c r="N27" s="53"/>
      <c r="O27" s="9">
        <f>O$6+O24</f>
        <v>50.98396</v>
      </c>
      <c r="P27" s="51" t="s">
        <v>42</v>
      </c>
      <c r="Q27" s="52"/>
      <c r="R27" s="53"/>
      <c r="S27" s="9">
        <f>S$6+S24</f>
        <v>34.95021</v>
      </c>
      <c r="T27" s="51" t="s">
        <v>42</v>
      </c>
      <c r="U27" s="52"/>
      <c r="V27" s="53"/>
      <c r="W27" s="9">
        <f>W$6+W24</f>
        <v>26.62309</v>
      </c>
      <c r="X27" s="51" t="s">
        <v>42</v>
      </c>
      <c r="Y27" s="52"/>
      <c r="Z27" s="53"/>
      <c r="AA27" s="9">
        <f>AA$6+AA24</f>
        <v>26.00314</v>
      </c>
      <c r="AB27" s="51" t="s">
        <v>42</v>
      </c>
      <c r="AC27" s="52"/>
      <c r="AD27" s="53"/>
      <c r="AE27" s="9">
        <f>AE$6+AE24</f>
        <v>17.00737</v>
      </c>
      <c r="AF27" s="51" t="s">
        <v>42</v>
      </c>
      <c r="AG27" s="52"/>
      <c r="AH27" s="53"/>
      <c r="AI27" s="9">
        <f>AI$6+AI24</f>
        <v>16.99777</v>
      </c>
      <c r="AJ27" s="51" t="s">
        <v>42</v>
      </c>
      <c r="AK27" s="52"/>
      <c r="AL27" s="53"/>
      <c r="AM27" s="9">
        <f>AM$6+AM24</f>
        <v>13.29423</v>
      </c>
      <c r="AN27" s="51" t="s">
        <v>42</v>
      </c>
      <c r="AO27" s="52"/>
      <c r="AP27" s="53"/>
      <c r="AQ27" s="9">
        <f>AQ$6+AQ24</f>
        <v>13</v>
      </c>
      <c r="AR27" s="51" t="s">
        <v>42</v>
      </c>
      <c r="AS27" s="52"/>
      <c r="AT27" s="53"/>
      <c r="AU27" s="9">
        <f>AU$6+AU24</f>
        <v>9.24208</v>
      </c>
      <c r="AV27" s="51" t="s">
        <v>42</v>
      </c>
      <c r="AW27" s="52"/>
      <c r="AX27" s="53"/>
      <c r="AY27" s="9">
        <f>AY$6+AY24</f>
        <v>9.31</v>
      </c>
      <c r="AZ27" s="51" t="s">
        <v>42</v>
      </c>
      <c r="BA27" s="52"/>
      <c r="BB27" s="53"/>
      <c r="BC27" s="9">
        <f>BC$6+BC24</f>
        <v>7.19874</v>
      </c>
    </row>
    <row r="28" spans="1:55" ht="18" customHeight="1" hidden="1">
      <c r="A28" s="40"/>
      <c r="B28" s="55"/>
      <c r="C28" s="50"/>
      <c r="D28" s="51" t="s">
        <v>43</v>
      </c>
      <c r="E28" s="52"/>
      <c r="F28" s="53"/>
      <c r="G28" s="14">
        <f>G27/G26</f>
        <v>-0.01373923427949944</v>
      </c>
      <c r="H28" s="51" t="s">
        <v>43</v>
      </c>
      <c r="I28" s="52"/>
      <c r="J28" s="53"/>
      <c r="K28" s="14">
        <f>K27/K26</f>
        <v>-0.020511671859196397</v>
      </c>
      <c r="L28" s="51" t="s">
        <v>43</v>
      </c>
      <c r="M28" s="52"/>
      <c r="N28" s="53"/>
      <c r="O28" s="14">
        <f>O27/O26</f>
        <v>-0.0200064180589133</v>
      </c>
      <c r="P28" s="51" t="s">
        <v>43</v>
      </c>
      <c r="Q28" s="52"/>
      <c r="R28" s="53"/>
      <c r="S28" s="14">
        <f>S27/S26</f>
        <v>-0.029454898806222405</v>
      </c>
      <c r="T28" s="51" t="s">
        <v>43</v>
      </c>
      <c r="U28" s="52"/>
      <c r="V28" s="53"/>
      <c r="W28" s="14">
        <f>W27/W26</f>
        <v>-0.03902729920552127</v>
      </c>
      <c r="X28" s="51" t="s">
        <v>43</v>
      </c>
      <c r="Y28" s="52"/>
      <c r="Z28" s="53"/>
      <c r="AA28" s="14">
        <f>AA27/AA26</f>
        <v>-0.03999497663093516</v>
      </c>
      <c r="AB28" s="51" t="s">
        <v>43</v>
      </c>
      <c r="AC28" s="52"/>
      <c r="AD28" s="53"/>
      <c r="AE28" s="14">
        <f>AE27/AE26</f>
        <v>-0.06247122419235639</v>
      </c>
      <c r="AF28" s="51" t="s">
        <v>43</v>
      </c>
      <c r="AG28" s="52"/>
      <c r="AH28" s="53"/>
      <c r="AI28" s="14">
        <f>AI27/AI26</f>
        <v>-0.06250871215175616</v>
      </c>
      <c r="AJ28" s="51" t="s">
        <v>43</v>
      </c>
      <c r="AK28" s="52"/>
      <c r="AL28" s="53"/>
      <c r="AM28" s="14">
        <f>AM27/AM26</f>
        <v>-0.08133896958166555</v>
      </c>
      <c r="AN28" s="51" t="s">
        <v>43</v>
      </c>
      <c r="AO28" s="52"/>
      <c r="AP28" s="53"/>
      <c r="AQ28" s="14">
        <f>AQ27/AQ26</f>
        <v>-0.08333333333333333</v>
      </c>
      <c r="AR28" s="51" t="s">
        <v>43</v>
      </c>
      <c r="AS28" s="52"/>
      <c r="AT28" s="53"/>
      <c r="AU28" s="14">
        <f>AU27/AU26</f>
        <v>-0.12132859666491955</v>
      </c>
      <c r="AV28" s="51" t="s">
        <v>43</v>
      </c>
      <c r="AW28" s="52"/>
      <c r="AX28" s="53"/>
      <c r="AY28" s="14">
        <f>AY27/AY26</f>
        <v>-0.12033694344163659</v>
      </c>
      <c r="AZ28" s="51" t="s">
        <v>43</v>
      </c>
      <c r="BA28" s="52"/>
      <c r="BB28" s="53"/>
      <c r="BC28" s="14">
        <f>BC27/BC26</f>
        <v>-0.1613231075992863</v>
      </c>
    </row>
    <row r="29" spans="1:55" ht="18" customHeight="1">
      <c r="A29" s="40"/>
      <c r="B29" s="55"/>
      <c r="C29" s="3" t="s">
        <v>1</v>
      </c>
      <c r="D29" s="21">
        <f>IF(G31&lt;-$C$7,ABS($B$4/G34),"")</f>
        <v>51.97024610319272</v>
      </c>
      <c r="E29" s="19" t="s">
        <v>36</v>
      </c>
      <c r="F29" s="22">
        <f>IF(G31&lt;-$C$7,ABS($B$5/G34),"")</f>
        <v>69.29366147092364</v>
      </c>
      <c r="G29" s="20">
        <f>IF(G31&lt;-$C$7,-G31,"-")</f>
        <v>630.4739319149646</v>
      </c>
      <c r="H29" s="21">
        <f>IF(K31&lt;-$C$7,ABS($B$4/K34),"")</f>
        <v>8.380763782754418</v>
      </c>
      <c r="I29" s="19" t="s">
        <v>36</v>
      </c>
      <c r="J29" s="22">
        <f>IF(K31&lt;-$C$7,ABS($B$5/K34),"")</f>
        <v>11.174351710339225</v>
      </c>
      <c r="K29" s="20">
        <f>IF(K31&lt;-$C$7,-K31,"-")</f>
        <v>98.34445543854618</v>
      </c>
      <c r="L29" s="21">
        <f>IF(O31&lt;-$C$7,ABS($B$4/O34),"")</f>
        <v>83.68286667252953</v>
      </c>
      <c r="M29" s="19" t="s">
        <v>36</v>
      </c>
      <c r="N29" s="22">
        <f>IF(O31&lt;-$C$7,ABS($B$5/O34),"")</f>
        <v>111.57715556337271</v>
      </c>
      <c r="O29" s="20">
        <f>IF(O31&lt;-$C$7,-O31,"-")</f>
        <v>684.596926431068</v>
      </c>
      <c r="P29" s="21">
        <f>IF(S31&lt;-$C$7,ABS($B$4/S34),"")</f>
        <v>57.95806187052501</v>
      </c>
      <c r="Q29" s="19" t="s">
        <v>36</v>
      </c>
      <c r="R29" s="22">
        <f>IF(S31&lt;-$C$7,ABS($B$5/S34),"")</f>
        <v>77.2774158273667</v>
      </c>
      <c r="S29" s="20">
        <f>IF(S31&lt;-$C$7,-S31,"-")</f>
        <v>295.9788217723207</v>
      </c>
      <c r="T29" s="21">
        <f>IF(W31&lt;-$C$7,ABS($B$4/W34),"")</f>
        <v>22.60648153669023</v>
      </c>
      <c r="U29" s="19" t="s">
        <v>36</v>
      </c>
      <c r="V29" s="22">
        <f>IF(W31&lt;-$C$7,ABS($B$5/W34),"")</f>
        <v>30.14197538225364</v>
      </c>
      <c r="W29" s="20">
        <f>IF(W31&lt;-$C$7,-W31,"-")</f>
        <v>86.4575149996897</v>
      </c>
      <c r="X29" s="21">
        <f>IF(AA31&lt;-$C$7,ABS($B$4/AA34),"")</f>
        <v>47.13899939591092</v>
      </c>
      <c r="Y29" s="19" t="s">
        <v>36</v>
      </c>
      <c r="Z29" s="22">
        <f>IF(AA31&lt;-$C$7,ABS($B$5/AA34),"")</f>
        <v>62.85199919454791</v>
      </c>
      <c r="AA29" s="20">
        <f>IF(AA31&lt;-$C$7,-AA31,"-")</f>
        <v>178.58904262967823</v>
      </c>
      <c r="AB29" s="21">
        <f>IF(AE31&lt;-$C$7,ABS($B$4/AE34),"")</f>
        <v>31.959419271851992</v>
      </c>
      <c r="AC29" s="19" t="s">
        <v>36</v>
      </c>
      <c r="AD29" s="22">
        <f>IF(AE31&lt;-$C$7,ABS($B$5/AE34),"")</f>
        <v>42.612559029135994</v>
      </c>
      <c r="AE29" s="20">
        <f>IF(AE31&lt;-$C$7,-AE31,"-")</f>
        <v>66.38215807116143</v>
      </c>
      <c r="AF29" s="21">
        <f>IF(AI31&lt;-$C$7,ABS($B$4/AI34),"")</f>
        <v>53.47653954601842</v>
      </c>
      <c r="AG29" s="19" t="s">
        <v>36</v>
      </c>
      <c r="AH29" s="22">
        <f>IF(AI31&lt;-$C$7,ABS($B$5/AI34),"")</f>
        <v>71.30205272802458</v>
      </c>
      <c r="AI29" s="20">
        <f>IF(AI31&lt;-$C$7,-AI31,"-")</f>
        <v>116.9755372807738</v>
      </c>
      <c r="AJ29" s="21">
        <f>IF(AM31&lt;-$C$7,ABS($B$4/AM34),"")</f>
        <v>34.90769335783279</v>
      </c>
      <c r="AK29" s="19" t="s">
        <v>36</v>
      </c>
      <c r="AL29" s="22">
        <f>IF(AM31&lt;-$C$7,ABS($B$5/AM34),"")</f>
        <v>46.543591143777064</v>
      </c>
      <c r="AM29" s="20">
        <f>IF(AM31&lt;-$C$7,-AM31,"-")</f>
        <v>50.90512892585889</v>
      </c>
      <c r="AN29" s="21">
        <f>IF(AQ31&lt;-$C$7,ABS($B$4/AQ34),"")</f>
        <v>42.0108390126194</v>
      </c>
      <c r="AO29" s="19" t="s">
        <v>36</v>
      </c>
      <c r="AP29" s="22">
        <f>IF(AQ31&lt;-$C$7,ABS($B$5/AQ34),"")</f>
        <v>56.01445201682587</v>
      </c>
      <c r="AQ29" s="20">
        <f>IF(AQ31&lt;-$C$7,-AQ31,"-")</f>
        <v>63.713343659307995</v>
      </c>
      <c r="AR29" s="21">
        <f>IF(AU31&lt;-$C$7,ABS($B$4/AU34),"")</f>
        <v>33.96698007467062</v>
      </c>
      <c r="AS29" s="19" t="s">
        <v>36</v>
      </c>
      <c r="AT29" s="22">
        <f>IF(AU31&lt;-$C$7,ABS($B$5/AU34),"")</f>
        <v>45.289306766227504</v>
      </c>
      <c r="AU29" s="20">
        <f>IF(AU31&lt;-$C$7,-AU31,"-")</f>
        <v>29.47834471724868</v>
      </c>
      <c r="AV29" s="21">
        <f>IF(AY31&lt;-$C$7,ABS($B$4/AY34),"")</f>
        <v>33.83333531210938</v>
      </c>
      <c r="AW29" s="19" t="s">
        <v>36</v>
      </c>
      <c r="AX29" s="22">
        <f>IF(AY31&lt;-$C$7,ABS($B$5/AY34),"")</f>
        <v>45.11111374947917</v>
      </c>
      <c r="AY29" s="20">
        <f>IF(AY31&lt;-$C$7,-AY31,"-")</f>
        <v>31.409244915701358</v>
      </c>
      <c r="AZ29" s="21">
        <f>IF(BC31&lt;-$C$7,ABS($B$4/BC34),"")</f>
        <v>30.732369335165917</v>
      </c>
      <c r="BA29" s="19" t="s">
        <v>36</v>
      </c>
      <c r="BB29" s="22">
        <f>IF(BC31&lt;-$C$7,ABS($B$5/BC34),"")</f>
        <v>40.976492446887896</v>
      </c>
      <c r="BC29" s="20">
        <f>IF(BC31&lt;-$C$7,-BC31,"-")</f>
        <v>12.856894407979755</v>
      </c>
    </row>
    <row r="30" spans="1:55" s="13" customFormat="1" ht="18" customHeight="1" hidden="1">
      <c r="A30" s="40"/>
      <c r="B30" s="55"/>
      <c r="C30" s="12"/>
      <c r="D30" s="57" t="s">
        <v>39</v>
      </c>
      <c r="E30" s="58"/>
      <c r="F30" s="59"/>
      <c r="G30" s="15">
        <v>1</v>
      </c>
      <c r="H30" s="57" t="s">
        <v>39</v>
      </c>
      <c r="I30" s="58"/>
      <c r="J30" s="59"/>
      <c r="K30" s="15">
        <v>1</v>
      </c>
      <c r="L30" s="57" t="s">
        <v>39</v>
      </c>
      <c r="M30" s="58"/>
      <c r="N30" s="59"/>
      <c r="O30" s="15">
        <v>1</v>
      </c>
      <c r="P30" s="57" t="s">
        <v>39</v>
      </c>
      <c r="Q30" s="58"/>
      <c r="R30" s="59"/>
      <c r="S30" s="15">
        <v>1</v>
      </c>
      <c r="T30" s="57" t="s">
        <v>39</v>
      </c>
      <c r="U30" s="58"/>
      <c r="V30" s="59"/>
      <c r="W30" s="15">
        <v>1</v>
      </c>
      <c r="X30" s="57" t="s">
        <v>39</v>
      </c>
      <c r="Y30" s="58"/>
      <c r="Z30" s="59"/>
      <c r="AA30" s="15">
        <v>1</v>
      </c>
      <c r="AB30" s="57" t="s">
        <v>39</v>
      </c>
      <c r="AC30" s="58"/>
      <c r="AD30" s="59"/>
      <c r="AE30" s="15">
        <v>1</v>
      </c>
      <c r="AF30" s="57" t="s">
        <v>39</v>
      </c>
      <c r="AG30" s="58"/>
      <c r="AH30" s="59"/>
      <c r="AI30" s="15">
        <v>1</v>
      </c>
      <c r="AJ30" s="57" t="s">
        <v>39</v>
      </c>
      <c r="AK30" s="58"/>
      <c r="AL30" s="59"/>
      <c r="AM30" s="15">
        <v>1</v>
      </c>
      <c r="AN30" s="57" t="s">
        <v>39</v>
      </c>
      <c r="AO30" s="58"/>
      <c r="AP30" s="59"/>
      <c r="AQ30" s="15">
        <v>1</v>
      </c>
      <c r="AR30" s="57" t="s">
        <v>39</v>
      </c>
      <c r="AS30" s="58"/>
      <c r="AT30" s="59"/>
      <c r="AU30" s="15">
        <v>1</v>
      </c>
      <c r="AV30" s="57" t="s">
        <v>39</v>
      </c>
      <c r="AW30" s="58"/>
      <c r="AX30" s="59"/>
      <c r="AY30" s="15">
        <v>1</v>
      </c>
      <c r="AZ30" s="57" t="s">
        <v>39</v>
      </c>
      <c r="BA30" s="58"/>
      <c r="BB30" s="59"/>
      <c r="BC30" s="15">
        <v>1</v>
      </c>
    </row>
    <row r="31" spans="1:55" ht="18" customHeight="1" hidden="1">
      <c r="A31" s="40"/>
      <c r="B31" s="55"/>
      <c r="C31" s="48"/>
      <c r="D31" s="51" t="s">
        <v>40</v>
      </c>
      <c r="E31" s="52"/>
      <c r="F31" s="53"/>
      <c r="G31" s="9">
        <f>G32+G$7</f>
        <v>-630.4739319149646</v>
      </c>
      <c r="H31" s="51" t="s">
        <v>40</v>
      </c>
      <c r="I31" s="52"/>
      <c r="J31" s="53"/>
      <c r="K31" s="9">
        <f>K32+K$7</f>
        <v>-98.34445543854618</v>
      </c>
      <c r="L31" s="51" t="s">
        <v>40</v>
      </c>
      <c r="M31" s="52"/>
      <c r="N31" s="53"/>
      <c r="O31" s="9">
        <f>O32+O$7</f>
        <v>-684.596926431068</v>
      </c>
      <c r="P31" s="51" t="s">
        <v>40</v>
      </c>
      <c r="Q31" s="52"/>
      <c r="R31" s="53"/>
      <c r="S31" s="9">
        <f>S32+S$7</f>
        <v>-295.9788217723207</v>
      </c>
      <c r="T31" s="51" t="s">
        <v>40</v>
      </c>
      <c r="U31" s="52"/>
      <c r="V31" s="53"/>
      <c r="W31" s="9">
        <f>W32+W$7</f>
        <v>-86.4575149996897</v>
      </c>
      <c r="X31" s="51" t="s">
        <v>40</v>
      </c>
      <c r="Y31" s="52"/>
      <c r="Z31" s="53"/>
      <c r="AA31" s="9">
        <f>AA32+AA$7</f>
        <v>-178.58904262967823</v>
      </c>
      <c r="AB31" s="51" t="s">
        <v>40</v>
      </c>
      <c r="AC31" s="52"/>
      <c r="AD31" s="53"/>
      <c r="AE31" s="9">
        <f>AE32+AE$7</f>
        <v>-66.38215807116143</v>
      </c>
      <c r="AF31" s="51" t="s">
        <v>40</v>
      </c>
      <c r="AG31" s="52"/>
      <c r="AH31" s="53"/>
      <c r="AI31" s="9">
        <f>AI32+AI$7</f>
        <v>-116.9755372807738</v>
      </c>
      <c r="AJ31" s="51" t="s">
        <v>40</v>
      </c>
      <c r="AK31" s="52"/>
      <c r="AL31" s="53"/>
      <c r="AM31" s="9">
        <f>AM32+AM$7</f>
        <v>-50.90512892585889</v>
      </c>
      <c r="AN31" s="51" t="s">
        <v>40</v>
      </c>
      <c r="AO31" s="52"/>
      <c r="AP31" s="53"/>
      <c r="AQ31" s="9">
        <f>AQ32+AQ$7</f>
        <v>-63.713343659307995</v>
      </c>
      <c r="AR31" s="51" t="s">
        <v>40</v>
      </c>
      <c r="AS31" s="52"/>
      <c r="AT31" s="53"/>
      <c r="AU31" s="9">
        <f>AU32+AU$7</f>
        <v>-29.47834471724868</v>
      </c>
      <c r="AV31" s="51" t="s">
        <v>40</v>
      </c>
      <c r="AW31" s="52"/>
      <c r="AX31" s="53"/>
      <c r="AY31" s="9">
        <f>AY32+AY$7</f>
        <v>-31.409244915701358</v>
      </c>
      <c r="AZ31" s="51" t="s">
        <v>40</v>
      </c>
      <c r="BA31" s="52"/>
      <c r="BB31" s="53"/>
      <c r="BC31" s="9">
        <f>BC32+BC$7</f>
        <v>-12.856894407979755</v>
      </c>
    </row>
    <row r="32" spans="1:55" ht="18" customHeight="1" hidden="1">
      <c r="A32" s="40"/>
      <c r="B32" s="55"/>
      <c r="C32" s="49"/>
      <c r="D32" s="51" t="s">
        <v>41</v>
      </c>
      <c r="E32" s="52"/>
      <c r="F32" s="53"/>
      <c r="G32" s="9">
        <f>G$6*G33/(G$6-G33)</f>
        <v>-645.9078819149646</v>
      </c>
      <c r="H32" s="51" t="s">
        <v>41</v>
      </c>
      <c r="I32" s="52"/>
      <c r="J32" s="53"/>
      <c r="K32" s="9">
        <f>K$6*K33/(K$6-K33)</f>
        <v>-110.65956543854618</v>
      </c>
      <c r="L32" s="51" t="s">
        <v>41</v>
      </c>
      <c r="M32" s="52"/>
      <c r="N32" s="53"/>
      <c r="O32" s="9">
        <f>O$6*O33/(O$6-O33)</f>
        <v>-683.741696431068</v>
      </c>
      <c r="P32" s="51" t="s">
        <v>41</v>
      </c>
      <c r="Q32" s="52"/>
      <c r="R32" s="53"/>
      <c r="S32" s="9">
        <f>S$6*S33/(S$6-S33)</f>
        <v>-332.08481177232073</v>
      </c>
      <c r="T32" s="51" t="s">
        <v>41</v>
      </c>
      <c r="U32" s="52"/>
      <c r="V32" s="53"/>
      <c r="W32" s="9">
        <f>W$6*W33/(W$6-W33)</f>
        <v>-113.3879249996897</v>
      </c>
      <c r="X32" s="51" t="s">
        <v>41</v>
      </c>
      <c r="Y32" s="52"/>
      <c r="Z32" s="53"/>
      <c r="AA32" s="9">
        <f>AA$6*AA33/(AA$6-AA33)</f>
        <v>-203.58238262967822</v>
      </c>
      <c r="AB32" s="51" t="s">
        <v>41</v>
      </c>
      <c r="AC32" s="52"/>
      <c r="AD32" s="53"/>
      <c r="AE32" s="9">
        <f>AE$6*AE33/(AE$6-AE33)</f>
        <v>-93.52043807116144</v>
      </c>
      <c r="AF32" s="51" t="s">
        <v>41</v>
      </c>
      <c r="AG32" s="52"/>
      <c r="AH32" s="53"/>
      <c r="AI32" s="9">
        <f>AI$6*AI33/(AI$6-AI33)</f>
        <v>-145.6197972807738</v>
      </c>
      <c r="AJ32" s="51" t="s">
        <v>41</v>
      </c>
      <c r="AK32" s="52"/>
      <c r="AL32" s="53"/>
      <c r="AM32" s="9">
        <f>AM$6*AM33/(AM$6-AM33)</f>
        <v>-77.3189589258589</v>
      </c>
      <c r="AN32" s="51" t="s">
        <v>41</v>
      </c>
      <c r="AO32" s="52"/>
      <c r="AP32" s="53"/>
      <c r="AQ32" s="9">
        <f>AQ$6*AQ33/(AQ$6-AQ33)</f>
        <v>-88.383343659308</v>
      </c>
      <c r="AR32" s="51" t="s">
        <v>41</v>
      </c>
      <c r="AS32" s="52"/>
      <c r="AT32" s="53"/>
      <c r="AU32" s="9">
        <f>AU$6*AU33/(AU$6-AU33)</f>
        <v>-50.66004471724868</v>
      </c>
      <c r="AV32" s="51" t="s">
        <v>41</v>
      </c>
      <c r="AW32" s="52"/>
      <c r="AX32" s="53"/>
      <c r="AY32" s="9">
        <f>AY$6*AY33/(AY$6-AY33)</f>
        <v>-50.90924491570136</v>
      </c>
      <c r="AZ32" s="51" t="s">
        <v>41</v>
      </c>
      <c r="BA32" s="52"/>
      <c r="BB32" s="53"/>
      <c r="BC32" s="9">
        <f>BC$6*BC33/(BC$6-BC33)</f>
        <v>-35.062674407979756</v>
      </c>
    </row>
    <row r="33" spans="1:55" ht="18" customHeight="1" hidden="1">
      <c r="A33" s="40"/>
      <c r="B33" s="55"/>
      <c r="C33" s="49"/>
      <c r="D33" s="51" t="s">
        <v>42</v>
      </c>
      <c r="E33" s="52"/>
      <c r="F33" s="53"/>
      <c r="G33" s="9">
        <f>G$10+G30</f>
        <v>82.02755115252138</v>
      </c>
      <c r="H33" s="51" t="s">
        <v>42</v>
      </c>
      <c r="I33" s="52"/>
      <c r="J33" s="53"/>
      <c r="K33" s="9">
        <f>K$10+K30</f>
        <v>87.14636885450639</v>
      </c>
      <c r="L33" s="51" t="s">
        <v>42</v>
      </c>
      <c r="M33" s="52"/>
      <c r="N33" s="53"/>
      <c r="O33" s="9">
        <f>O$10+O30</f>
        <v>53.92615449114898</v>
      </c>
      <c r="P33" s="51" t="s">
        <v>42</v>
      </c>
      <c r="Q33" s="52"/>
      <c r="R33" s="53"/>
      <c r="S33" s="9">
        <f>S$10+S30</f>
        <v>37.81630522072292</v>
      </c>
      <c r="T33" s="51" t="s">
        <v>42</v>
      </c>
      <c r="U33" s="52"/>
      <c r="V33" s="53"/>
      <c r="W33" s="9">
        <f>W$10+W30</f>
        <v>33.103793873600644</v>
      </c>
      <c r="X33" s="51" t="s">
        <v>42</v>
      </c>
      <c r="Y33" s="52"/>
      <c r="Z33" s="53"/>
      <c r="AA33" s="9">
        <f>AA$10+AA30</f>
        <v>28.50386606790026</v>
      </c>
      <c r="AB33" s="51" t="s">
        <v>42</v>
      </c>
      <c r="AC33" s="52"/>
      <c r="AD33" s="53"/>
      <c r="AE33" s="9">
        <f>AE$10+AE30</f>
        <v>19.313082193996255</v>
      </c>
      <c r="AF33" s="51" t="s">
        <v>42</v>
      </c>
      <c r="AG33" s="52"/>
      <c r="AH33" s="53"/>
      <c r="AI33" s="9">
        <f>AI$10+AI30</f>
        <v>17.972192483136556</v>
      </c>
      <c r="AJ33" s="51" t="s">
        <v>42</v>
      </c>
      <c r="AK33" s="52"/>
      <c r="AL33" s="53"/>
      <c r="AM33" s="9">
        <f>AM$10+AM30</f>
        <v>14.618700917291157</v>
      </c>
      <c r="AN33" s="51" t="s">
        <v>42</v>
      </c>
      <c r="AO33" s="52"/>
      <c r="AP33" s="53"/>
      <c r="AQ33" s="9">
        <f>AQ$10+AQ30</f>
        <v>13.885227761726195</v>
      </c>
      <c r="AR33" s="51" t="s">
        <v>42</v>
      </c>
      <c r="AS33" s="52"/>
      <c r="AT33" s="53"/>
      <c r="AU33" s="9">
        <f>AU$10+AU30</f>
        <v>9.843568500903402</v>
      </c>
      <c r="AV33" s="51" t="s">
        <v>42</v>
      </c>
      <c r="AW33" s="52"/>
      <c r="AX33" s="53"/>
      <c r="AY33" s="9">
        <f>AY$10+AY30</f>
        <v>9.931063944599336</v>
      </c>
      <c r="AZ33" s="51" t="s">
        <v>42</v>
      </c>
      <c r="BA33" s="52"/>
      <c r="BB33" s="53"/>
      <c r="BC33" s="9">
        <f>BC$10+BC30</f>
        <v>7.529964532473201</v>
      </c>
    </row>
    <row r="34" spans="1:55" ht="18" customHeight="1" hidden="1">
      <c r="A34" s="40"/>
      <c r="B34" s="56"/>
      <c r="C34" s="50"/>
      <c r="D34" s="51" t="s">
        <v>43</v>
      </c>
      <c r="E34" s="52"/>
      <c r="F34" s="53"/>
      <c r="G34" s="14">
        <f>G33/G32</f>
        <v>-0.12699574265811564</v>
      </c>
      <c r="H34" s="51" t="s">
        <v>43</v>
      </c>
      <c r="I34" s="52"/>
      <c r="J34" s="53"/>
      <c r="K34" s="14">
        <f>K33/K32</f>
        <v>-0.7875177216641281</v>
      </c>
      <c r="L34" s="51" t="s">
        <v>43</v>
      </c>
      <c r="M34" s="52"/>
      <c r="N34" s="53"/>
      <c r="O34" s="14">
        <f>O33/O32</f>
        <v>-0.07886919105947136</v>
      </c>
      <c r="P34" s="51" t="s">
        <v>43</v>
      </c>
      <c r="Q34" s="52"/>
      <c r="R34" s="53"/>
      <c r="S34" s="14">
        <f>S33/S32</f>
        <v>-0.11387544350161366</v>
      </c>
      <c r="T34" s="51" t="s">
        <v>43</v>
      </c>
      <c r="U34" s="52"/>
      <c r="V34" s="53"/>
      <c r="W34" s="14">
        <f>W33/W32</f>
        <v>-0.29195166834291425</v>
      </c>
      <c r="X34" s="51" t="s">
        <v>43</v>
      </c>
      <c r="Y34" s="52"/>
      <c r="Z34" s="53"/>
      <c r="AA34" s="14">
        <f>AA33/AA32</f>
        <v>-0.14001145727697642</v>
      </c>
      <c r="AB34" s="51" t="s">
        <v>43</v>
      </c>
      <c r="AC34" s="52"/>
      <c r="AD34" s="53"/>
      <c r="AE34" s="14">
        <f>AE33/AE32</f>
        <v>-0.2065118875865463</v>
      </c>
      <c r="AF34" s="51" t="s">
        <v>43</v>
      </c>
      <c r="AG34" s="52"/>
      <c r="AH34" s="53"/>
      <c r="AI34" s="14">
        <f>AI33/AI32</f>
        <v>-0.12341860666433867</v>
      </c>
      <c r="AJ34" s="51" t="s">
        <v>43</v>
      </c>
      <c r="AK34" s="52"/>
      <c r="AL34" s="53"/>
      <c r="AM34" s="14">
        <f>AM33/AM32</f>
        <v>-0.18907006923501157</v>
      </c>
      <c r="AN34" s="51" t="s">
        <v>43</v>
      </c>
      <c r="AO34" s="52"/>
      <c r="AP34" s="53"/>
      <c r="AQ34" s="14">
        <f>AQ33/AQ32</f>
        <v>-0.15710231347718295</v>
      </c>
      <c r="AR34" s="51" t="s">
        <v>43</v>
      </c>
      <c r="AS34" s="52"/>
      <c r="AT34" s="53"/>
      <c r="AU34" s="14">
        <f>AU33/AU32</f>
        <v>-0.19430635238961552</v>
      </c>
      <c r="AV34" s="51" t="s">
        <v>43</v>
      </c>
      <c r="AW34" s="52"/>
      <c r="AX34" s="53"/>
      <c r="AY34" s="14">
        <f>AY33/AY32</f>
        <v>-0.19507388021652647</v>
      </c>
      <c r="AZ34" s="51" t="s">
        <v>43</v>
      </c>
      <c r="BA34" s="52"/>
      <c r="BB34" s="53"/>
      <c r="BC34" s="14">
        <f>BC33/BC32</f>
        <v>-0.21475727849098386</v>
      </c>
    </row>
    <row r="35" spans="1:55" ht="18" customHeight="1">
      <c r="A35" s="40"/>
      <c r="B35" s="54" t="s">
        <v>2</v>
      </c>
      <c r="C35" s="35" t="s">
        <v>64</v>
      </c>
      <c r="D35" s="23">
        <f>IF(G37&lt;-$C$7,ABS($B$4/G40),"")</f>
        <v>320.250744</v>
      </c>
      <c r="E35" s="7" t="s">
        <v>36</v>
      </c>
      <c r="F35" s="24">
        <f>IF(G37&lt;-$C$7,ABS($B$5/G40),"")</f>
        <v>427.00099200000005</v>
      </c>
      <c r="G35" s="18">
        <f>IF(G37&lt;-$C$7,-G37,"-")</f>
        <v>3589.0493124984005</v>
      </c>
      <c r="H35" s="23">
        <f>IF(K37&lt;-$C$7,ABS($B$4/K40),"")</f>
        <v>214.51201199999997</v>
      </c>
      <c r="I35" s="7" t="s">
        <v>36</v>
      </c>
      <c r="J35" s="24">
        <f>IF(K37&lt;-$C$7,ABS($B$5/K40),"")</f>
        <v>286.016016</v>
      </c>
      <c r="K35" s="18">
        <f>IF(K37&lt;-$C$7,-K37,"-")</f>
        <v>1620.9900749685999</v>
      </c>
      <c r="L35" s="23">
        <f>IF(O37&lt;-$C$7,ABS($B$4/O40),"")</f>
        <v>219.92942399999998</v>
      </c>
      <c r="M35" s="7" t="s">
        <v>36</v>
      </c>
      <c r="N35" s="24">
        <f>IF(O37&lt;-$C$7,ABS($B$5/O40),"")</f>
        <v>293.239232</v>
      </c>
      <c r="O35" s="18">
        <f>IF(O37&lt;-$C$7,-O37,"-")</f>
        <v>1716.4366948544</v>
      </c>
      <c r="P35" s="23">
        <f>IF(S37&lt;-$C$7,ABS($B$4/S40),"")</f>
        <v>149.38092400000002</v>
      </c>
      <c r="Q35" s="7" t="s">
        <v>36</v>
      </c>
      <c r="R35" s="24">
        <f>IF(S37&lt;-$C$7,ABS($B$5/S40),"")</f>
        <v>199.1745653333334</v>
      </c>
      <c r="S35" s="18">
        <f>IF(S37&lt;-$C$7,-S37,"-")</f>
        <v>766.2553926960667</v>
      </c>
      <c r="T35" s="23">
        <f>IF(W37&lt;-$C$7,ABS($B$4/W40),"")</f>
        <v>112.74159600000002</v>
      </c>
      <c r="U35" s="7" t="s">
        <v>36</v>
      </c>
      <c r="V35" s="24">
        <f>IF(W37&lt;-$C$7,ABS($B$5/W40),"")</f>
        <v>150.32212800000005</v>
      </c>
      <c r="W35" s="18">
        <f>IF(W37&lt;-$C$7,-W37,"-")</f>
        <v>436.3878407654001</v>
      </c>
      <c r="X35" s="23">
        <f>IF(AA37&lt;-$C$7,ABS($B$4/AA40),"")</f>
        <v>110.01381599999998</v>
      </c>
      <c r="Y35" s="7" t="s">
        <v>36</v>
      </c>
      <c r="Z35" s="24">
        <f>IF(AA37&lt;-$C$7,ABS($B$5/AA40),"")</f>
        <v>146.68508799999998</v>
      </c>
      <c r="AA35" s="18">
        <f>IF(AA37&lt;-$C$7,-AA37,"-")</f>
        <v>416.7811399063999</v>
      </c>
      <c r="AB35" s="23">
        <f>IF(AE37&lt;-$C$7,ABS($B$4/AE40),"")</f>
        <v>70.432428</v>
      </c>
      <c r="AC35" s="7" t="s">
        <v>36</v>
      </c>
      <c r="AD35" s="24">
        <f>IF(AE37&lt;-$C$7,ABS($B$5/AE40),"")</f>
        <v>93.90990400000001</v>
      </c>
      <c r="AE35" s="18">
        <f>IF(AE37&lt;-$C$7,-AE37,"-")</f>
        <v>159.69301954460002</v>
      </c>
      <c r="AF35" s="23">
        <f>IF(AI37&lt;-$C$7,ABS($B$4/AI40),"")</f>
        <v>70.390188</v>
      </c>
      <c r="AG35" s="7" t="s">
        <v>36</v>
      </c>
      <c r="AH35" s="24">
        <f>IF(AI37&lt;-$C$7,ABS($B$5/AI40),"")</f>
        <v>93.853584</v>
      </c>
      <c r="AI35" s="18">
        <f>IF(AI37&lt;-$C$7,-AI37,"-")</f>
        <v>157.97260664859996</v>
      </c>
      <c r="AJ35" s="23">
        <f>IF(AM37&lt;-$C$7,ABS($B$4/AM40),"")</f>
        <v>54.094612</v>
      </c>
      <c r="AK35" s="7" t="s">
        <v>36</v>
      </c>
      <c r="AL35" s="24">
        <f>IF(AM37&lt;-$C$7,ABS($B$5/AM40),"")</f>
        <v>72.12614933333334</v>
      </c>
      <c r="AM35" s="18">
        <f>IF(AM37&lt;-$C$7,-AM37,"-")</f>
        <v>86.64579419526667</v>
      </c>
      <c r="AN35" s="23">
        <f>IF(AQ37&lt;-$C$7,ABS($B$4/AQ40),"")</f>
        <v>52.8</v>
      </c>
      <c r="AO35" s="7" t="s">
        <v>36</v>
      </c>
      <c r="AP35" s="24">
        <f>IF(AQ37&lt;-$C$7,ABS($B$5/AQ40),"")</f>
        <v>70.4</v>
      </c>
      <c r="AQ35" s="18">
        <f>IF(AQ37&lt;-$C$7,-AQ37,"-")</f>
        <v>83.33</v>
      </c>
      <c r="AR35" s="23">
        <f>IF(AU37&lt;-$C$7,ABS($B$4/AU40),"")</f>
        <v>36.265152</v>
      </c>
      <c r="AS35" s="7" t="s">
        <v>36</v>
      </c>
      <c r="AT35" s="24">
        <f>IF(AU37&lt;-$C$7,ABS($B$5/AU40),"")</f>
        <v>48.35353600000001</v>
      </c>
      <c r="AU35" s="18">
        <f>IF(AU37&lt;-$C$7,-AU37,"-")</f>
        <v>32.3483018176</v>
      </c>
      <c r="AV35" s="23">
        <f>IF(AY37&lt;-$C$7,ABS($B$4/AY40),"")</f>
        <v>36.56399999999999</v>
      </c>
      <c r="AW35" s="7" t="s">
        <v>36</v>
      </c>
      <c r="AX35" s="24">
        <f>IF(AY37&lt;-$C$7,ABS($B$5/AY40),"")</f>
        <v>48.752</v>
      </c>
      <c r="AY35" s="18">
        <f>IF(AY37&lt;-$C$7,-AY37,"-")</f>
        <v>34.8474</v>
      </c>
      <c r="AZ35" s="23"/>
      <c r="BA35" s="7" t="s">
        <v>36</v>
      </c>
      <c r="BB35" s="24"/>
      <c r="BC35" s="18" t="s">
        <v>0</v>
      </c>
    </row>
    <row r="36" spans="1:55" s="13" customFormat="1" ht="18" customHeight="1" hidden="1">
      <c r="A36" s="40"/>
      <c r="B36" s="55"/>
      <c r="C36" s="12"/>
      <c r="D36" s="51" t="s">
        <v>39</v>
      </c>
      <c r="E36" s="52"/>
      <c r="F36" s="53"/>
      <c r="G36" s="10">
        <v>1.5</v>
      </c>
      <c r="H36" s="51" t="s">
        <v>39</v>
      </c>
      <c r="I36" s="52"/>
      <c r="J36" s="53"/>
      <c r="K36" s="10">
        <v>1.5</v>
      </c>
      <c r="L36" s="51" t="s">
        <v>39</v>
      </c>
      <c r="M36" s="52"/>
      <c r="N36" s="53"/>
      <c r="O36" s="10">
        <v>1.5</v>
      </c>
      <c r="P36" s="51" t="s">
        <v>39</v>
      </c>
      <c r="Q36" s="52"/>
      <c r="R36" s="53"/>
      <c r="S36" s="10">
        <v>1.5</v>
      </c>
      <c r="T36" s="51" t="s">
        <v>39</v>
      </c>
      <c r="U36" s="52"/>
      <c r="V36" s="53"/>
      <c r="W36" s="10">
        <v>1.5</v>
      </c>
      <c r="X36" s="51" t="s">
        <v>39</v>
      </c>
      <c r="Y36" s="52"/>
      <c r="Z36" s="53"/>
      <c r="AA36" s="10">
        <v>1.5</v>
      </c>
      <c r="AB36" s="51" t="s">
        <v>39</v>
      </c>
      <c r="AC36" s="52"/>
      <c r="AD36" s="53"/>
      <c r="AE36" s="10">
        <v>1.5</v>
      </c>
      <c r="AF36" s="51" t="s">
        <v>39</v>
      </c>
      <c r="AG36" s="52"/>
      <c r="AH36" s="53"/>
      <c r="AI36" s="10">
        <v>1.5</v>
      </c>
      <c r="AJ36" s="51" t="s">
        <v>39</v>
      </c>
      <c r="AK36" s="52"/>
      <c r="AL36" s="53"/>
      <c r="AM36" s="10">
        <v>1.5</v>
      </c>
      <c r="AN36" s="51" t="s">
        <v>39</v>
      </c>
      <c r="AO36" s="52"/>
      <c r="AP36" s="53"/>
      <c r="AQ36" s="10">
        <v>1.5</v>
      </c>
      <c r="AR36" s="51" t="s">
        <v>39</v>
      </c>
      <c r="AS36" s="52"/>
      <c r="AT36" s="53"/>
      <c r="AU36" s="10">
        <v>1.5</v>
      </c>
      <c r="AV36" s="51" t="s">
        <v>39</v>
      </c>
      <c r="AW36" s="52"/>
      <c r="AX36" s="53"/>
      <c r="AY36" s="10">
        <v>1.5</v>
      </c>
      <c r="AZ36" s="51" t="s">
        <v>39</v>
      </c>
      <c r="BA36" s="52"/>
      <c r="BB36" s="53"/>
      <c r="BC36" s="10">
        <v>1.5</v>
      </c>
    </row>
    <row r="37" spans="1:55" ht="18" customHeight="1" hidden="1">
      <c r="A37" s="40"/>
      <c r="B37" s="55"/>
      <c r="C37" s="48"/>
      <c r="D37" s="51" t="s">
        <v>40</v>
      </c>
      <c r="E37" s="52"/>
      <c r="F37" s="53"/>
      <c r="G37" s="9">
        <f>G38+G$7</f>
        <v>-3589.0493124984005</v>
      </c>
      <c r="H37" s="51" t="s">
        <v>40</v>
      </c>
      <c r="I37" s="52"/>
      <c r="J37" s="53"/>
      <c r="K37" s="9">
        <f>K38+K$7</f>
        <v>-1620.9900749685999</v>
      </c>
      <c r="L37" s="51" t="s">
        <v>40</v>
      </c>
      <c r="M37" s="52"/>
      <c r="N37" s="53"/>
      <c r="O37" s="9">
        <f>O38+O$7</f>
        <v>-1716.4366948544</v>
      </c>
      <c r="P37" s="51" t="s">
        <v>40</v>
      </c>
      <c r="Q37" s="52"/>
      <c r="R37" s="53"/>
      <c r="S37" s="9">
        <f>S38+S$7</f>
        <v>-766.2553926960667</v>
      </c>
      <c r="T37" s="51" t="s">
        <v>40</v>
      </c>
      <c r="U37" s="52"/>
      <c r="V37" s="53"/>
      <c r="W37" s="9">
        <f>W38+W$7</f>
        <v>-436.3878407654001</v>
      </c>
      <c r="X37" s="51" t="s">
        <v>40</v>
      </c>
      <c r="Y37" s="52"/>
      <c r="Z37" s="53"/>
      <c r="AA37" s="9">
        <f>AA38+AA$7</f>
        <v>-416.7811399063999</v>
      </c>
      <c r="AB37" s="51" t="s">
        <v>40</v>
      </c>
      <c r="AC37" s="52"/>
      <c r="AD37" s="53"/>
      <c r="AE37" s="9">
        <f>AE38+AE$7</f>
        <v>-159.69301954460002</v>
      </c>
      <c r="AF37" s="51" t="s">
        <v>40</v>
      </c>
      <c r="AG37" s="52"/>
      <c r="AH37" s="53"/>
      <c r="AI37" s="9">
        <f>AI38+AI$7</f>
        <v>-157.97260664859996</v>
      </c>
      <c r="AJ37" s="51" t="s">
        <v>40</v>
      </c>
      <c r="AK37" s="52"/>
      <c r="AL37" s="53"/>
      <c r="AM37" s="9">
        <f>AM38+AM$7</f>
        <v>-86.64579419526667</v>
      </c>
      <c r="AN37" s="51" t="s">
        <v>40</v>
      </c>
      <c r="AO37" s="52"/>
      <c r="AP37" s="53"/>
      <c r="AQ37" s="9">
        <f>AQ38+AQ$7</f>
        <v>-83.33</v>
      </c>
      <c r="AR37" s="51" t="s">
        <v>40</v>
      </c>
      <c r="AS37" s="52"/>
      <c r="AT37" s="53"/>
      <c r="AU37" s="9">
        <f>AU38+AU$7</f>
        <v>-32.3483018176</v>
      </c>
      <c r="AV37" s="51" t="s">
        <v>40</v>
      </c>
      <c r="AW37" s="52"/>
      <c r="AX37" s="53"/>
      <c r="AY37" s="9">
        <f>AY38+AY$7</f>
        <v>-34.8474</v>
      </c>
      <c r="AZ37" s="51" t="s">
        <v>40</v>
      </c>
      <c r="BA37" s="52"/>
      <c r="BB37" s="53"/>
      <c r="BC37" s="9">
        <f>BC38+BC$7</f>
        <v>-9.609211725066665</v>
      </c>
    </row>
    <row r="38" spans="1:55" ht="18" customHeight="1" hidden="1">
      <c r="A38" s="40"/>
      <c r="B38" s="55"/>
      <c r="C38" s="49"/>
      <c r="D38" s="51" t="s">
        <v>41</v>
      </c>
      <c r="E38" s="52"/>
      <c r="F38" s="53"/>
      <c r="G38" s="9">
        <f>G$6*G39/(G$6-G39)</f>
        <v>-3604.4832624984006</v>
      </c>
      <c r="H38" s="51" t="s">
        <v>41</v>
      </c>
      <c r="I38" s="52"/>
      <c r="J38" s="53"/>
      <c r="K38" s="9">
        <f>K$6*K39/(K$6-K39)</f>
        <v>-1633.3051849685999</v>
      </c>
      <c r="L38" s="51" t="s">
        <v>41</v>
      </c>
      <c r="M38" s="52"/>
      <c r="N38" s="53"/>
      <c r="O38" s="9">
        <f>O$6*O39/(O$6-O39)</f>
        <v>-1715.5814648544</v>
      </c>
      <c r="P38" s="51" t="s">
        <v>41</v>
      </c>
      <c r="Q38" s="52"/>
      <c r="R38" s="53"/>
      <c r="S38" s="9">
        <f>S$6*S39/(S$6-S39)</f>
        <v>-802.3613826960667</v>
      </c>
      <c r="T38" s="51" t="s">
        <v>41</v>
      </c>
      <c r="U38" s="52"/>
      <c r="V38" s="53"/>
      <c r="W38" s="9">
        <f>W$6*W39/(W$6-W39)</f>
        <v>-463.3182507654001</v>
      </c>
      <c r="X38" s="51" t="s">
        <v>41</v>
      </c>
      <c r="Y38" s="52"/>
      <c r="Z38" s="53"/>
      <c r="AA38" s="9">
        <f>AA$6*AA39/(AA$6-AA39)</f>
        <v>-441.7744799063999</v>
      </c>
      <c r="AB38" s="51" t="s">
        <v>41</v>
      </c>
      <c r="AC38" s="52"/>
      <c r="AD38" s="53"/>
      <c r="AE38" s="9">
        <f>AE$6*AE39/(AE$6-AE39)</f>
        <v>-186.83129954460003</v>
      </c>
      <c r="AF38" s="51" t="s">
        <v>41</v>
      </c>
      <c r="AG38" s="52"/>
      <c r="AH38" s="53"/>
      <c r="AI38" s="9">
        <f>AI$6*AI39/(AI$6-AI39)</f>
        <v>-186.61686664859997</v>
      </c>
      <c r="AJ38" s="51" t="s">
        <v>41</v>
      </c>
      <c r="AK38" s="52"/>
      <c r="AL38" s="53"/>
      <c r="AM38" s="9">
        <f>AM$6*AM39/(AM$6-AM39)</f>
        <v>-113.05962419526668</v>
      </c>
      <c r="AN38" s="51" t="s">
        <v>41</v>
      </c>
      <c r="AO38" s="52"/>
      <c r="AP38" s="53"/>
      <c r="AQ38" s="9">
        <f>AQ$6*AQ39/(AQ$6-AQ39)</f>
        <v>-108</v>
      </c>
      <c r="AR38" s="51" t="s">
        <v>41</v>
      </c>
      <c r="AS38" s="52"/>
      <c r="AT38" s="53"/>
      <c r="AU38" s="9">
        <f>AU$6*AU39/(AU$6-AU39)</f>
        <v>-53.5300018176</v>
      </c>
      <c r="AV38" s="51" t="s">
        <v>41</v>
      </c>
      <c r="AW38" s="52"/>
      <c r="AX38" s="53"/>
      <c r="AY38" s="9">
        <f>AY$6*AY39/(AY$6-AY39)</f>
        <v>-54.3474</v>
      </c>
      <c r="AZ38" s="51" t="s">
        <v>41</v>
      </c>
      <c r="BA38" s="52"/>
      <c r="BB38" s="53"/>
      <c r="BC38" s="9">
        <f>BC$6*BC39/(BC$6-BC39)</f>
        <v>-31.814991725066665</v>
      </c>
    </row>
    <row r="39" spans="1:55" ht="18" customHeight="1" hidden="1">
      <c r="A39" s="40"/>
      <c r="B39" s="55"/>
      <c r="C39" s="49"/>
      <c r="D39" s="51" t="s">
        <v>42</v>
      </c>
      <c r="E39" s="52"/>
      <c r="F39" s="53"/>
      <c r="G39" s="9">
        <f>G$6+G36</f>
        <v>74.28426</v>
      </c>
      <c r="H39" s="51" t="s">
        <v>42</v>
      </c>
      <c r="I39" s="52"/>
      <c r="J39" s="53"/>
      <c r="K39" s="9">
        <f>K$6+K36</f>
        <v>50.25273</v>
      </c>
      <c r="L39" s="51" t="s">
        <v>42</v>
      </c>
      <c r="M39" s="52"/>
      <c r="N39" s="53"/>
      <c r="O39" s="9">
        <f>O$6+O36</f>
        <v>51.48396</v>
      </c>
      <c r="P39" s="51" t="s">
        <v>42</v>
      </c>
      <c r="Q39" s="52"/>
      <c r="R39" s="53"/>
      <c r="S39" s="9">
        <f>S$6+S36</f>
        <v>35.45021</v>
      </c>
      <c r="T39" s="51" t="s">
        <v>42</v>
      </c>
      <c r="U39" s="52"/>
      <c r="V39" s="53"/>
      <c r="W39" s="9">
        <f>W$6+W36</f>
        <v>27.12309</v>
      </c>
      <c r="X39" s="51" t="s">
        <v>42</v>
      </c>
      <c r="Y39" s="52"/>
      <c r="Z39" s="53"/>
      <c r="AA39" s="9">
        <f>AA$6+AA36</f>
        <v>26.50314</v>
      </c>
      <c r="AB39" s="51" t="s">
        <v>42</v>
      </c>
      <c r="AC39" s="52"/>
      <c r="AD39" s="53"/>
      <c r="AE39" s="9">
        <f>AE$6+AE36</f>
        <v>17.50737</v>
      </c>
      <c r="AF39" s="51" t="s">
        <v>42</v>
      </c>
      <c r="AG39" s="52"/>
      <c r="AH39" s="53"/>
      <c r="AI39" s="9">
        <f>AI$6+AI36</f>
        <v>17.49777</v>
      </c>
      <c r="AJ39" s="51" t="s">
        <v>42</v>
      </c>
      <c r="AK39" s="52"/>
      <c r="AL39" s="53"/>
      <c r="AM39" s="9">
        <f>AM$6+AM36</f>
        <v>13.79423</v>
      </c>
      <c r="AN39" s="51" t="s">
        <v>42</v>
      </c>
      <c r="AO39" s="52"/>
      <c r="AP39" s="53"/>
      <c r="AQ39" s="9">
        <f>AQ$6+AQ36</f>
        <v>13.5</v>
      </c>
      <c r="AR39" s="51" t="s">
        <v>42</v>
      </c>
      <c r="AS39" s="52"/>
      <c r="AT39" s="53"/>
      <c r="AU39" s="9">
        <f>AU$6+AU36</f>
        <v>9.74208</v>
      </c>
      <c r="AV39" s="51" t="s">
        <v>42</v>
      </c>
      <c r="AW39" s="52"/>
      <c r="AX39" s="53"/>
      <c r="AY39" s="9">
        <f>AY$6+AY36</f>
        <v>9.81</v>
      </c>
      <c r="AZ39" s="51" t="s">
        <v>42</v>
      </c>
      <c r="BA39" s="52"/>
      <c r="BB39" s="53"/>
      <c r="BC39" s="9">
        <f>BC$6+BC36</f>
        <v>7.69874</v>
      </c>
    </row>
    <row r="40" spans="1:55" ht="18" customHeight="1" hidden="1">
      <c r="A40" s="40"/>
      <c r="B40" s="55"/>
      <c r="C40" s="50"/>
      <c r="D40" s="51" t="s">
        <v>43</v>
      </c>
      <c r="E40" s="52"/>
      <c r="F40" s="53"/>
      <c r="G40" s="14">
        <f>G39/G38</f>
        <v>-0.02060885141924916</v>
      </c>
      <c r="H40" s="51" t="s">
        <v>43</v>
      </c>
      <c r="I40" s="52"/>
      <c r="J40" s="53"/>
      <c r="K40" s="14">
        <f>K39/K38</f>
        <v>-0.0307675077887946</v>
      </c>
      <c r="L40" s="51" t="s">
        <v>43</v>
      </c>
      <c r="M40" s="52"/>
      <c r="N40" s="53"/>
      <c r="O40" s="14">
        <f>O39/O38</f>
        <v>-0.03000962708836995</v>
      </c>
      <c r="P40" s="51" t="s">
        <v>43</v>
      </c>
      <c r="Q40" s="52"/>
      <c r="R40" s="53"/>
      <c r="S40" s="14">
        <f>S39/S38</f>
        <v>-0.0441823482093336</v>
      </c>
      <c r="T40" s="51" t="s">
        <v>43</v>
      </c>
      <c r="U40" s="52"/>
      <c r="V40" s="53"/>
      <c r="W40" s="14">
        <f>W39/W38</f>
        <v>-0.058540948808281895</v>
      </c>
      <c r="X40" s="51" t="s">
        <v>43</v>
      </c>
      <c r="Y40" s="52"/>
      <c r="Z40" s="53"/>
      <c r="AA40" s="14">
        <f>AA39/AA38</f>
        <v>-0.05999246494640274</v>
      </c>
      <c r="AB40" s="51" t="s">
        <v>43</v>
      </c>
      <c r="AC40" s="52"/>
      <c r="AD40" s="53"/>
      <c r="AE40" s="14">
        <f>AE39/AE38</f>
        <v>-0.09370683628853459</v>
      </c>
      <c r="AF40" s="51" t="s">
        <v>43</v>
      </c>
      <c r="AG40" s="52"/>
      <c r="AH40" s="53"/>
      <c r="AI40" s="14">
        <f>AI39/AI38</f>
        <v>-0.09376306822763424</v>
      </c>
      <c r="AJ40" s="51" t="s">
        <v>43</v>
      </c>
      <c r="AK40" s="52"/>
      <c r="AL40" s="53"/>
      <c r="AM40" s="14">
        <f>AM39/AM38</f>
        <v>-0.12200845437249831</v>
      </c>
      <c r="AN40" s="51" t="s">
        <v>43</v>
      </c>
      <c r="AO40" s="52"/>
      <c r="AP40" s="53"/>
      <c r="AQ40" s="14">
        <f>AQ39/AQ38</f>
        <v>-0.125</v>
      </c>
      <c r="AR40" s="51" t="s">
        <v>43</v>
      </c>
      <c r="AS40" s="52"/>
      <c r="AT40" s="53"/>
      <c r="AU40" s="14">
        <f>AU39/AU38</f>
        <v>-0.18199289499737928</v>
      </c>
      <c r="AV40" s="51" t="s">
        <v>43</v>
      </c>
      <c r="AW40" s="52"/>
      <c r="AX40" s="53"/>
      <c r="AY40" s="14">
        <f>AY39/AY38</f>
        <v>-0.18050541516245489</v>
      </c>
      <c r="AZ40" s="51" t="s">
        <v>43</v>
      </c>
      <c r="BA40" s="52"/>
      <c r="BB40" s="53"/>
      <c r="BC40" s="14">
        <f>BC39/BC38</f>
        <v>-0.24198466139892946</v>
      </c>
    </row>
    <row r="41" spans="1:55" ht="18" customHeight="1">
      <c r="A41" s="40"/>
      <c r="B41" s="55"/>
      <c r="C41" s="3" t="s">
        <v>1</v>
      </c>
      <c r="D41" s="21">
        <f>IF(G43&lt;-$C$7,ABS($B$4/G46),"")</f>
        <v>49.303270166127355</v>
      </c>
      <c r="E41" s="19" t="s">
        <v>36</v>
      </c>
      <c r="F41" s="22">
        <f>IF(G43&lt;-$C$7,ABS($B$5/G46),"")</f>
        <v>65.73769355483648</v>
      </c>
      <c r="G41" s="20">
        <f>IF(G43&lt;-$C$7,-G43,"-")</f>
        <v>601.0627394881299</v>
      </c>
      <c r="H41" s="21">
        <f>IF(K43&lt;-$C$7,ABS($B$4/K46),"")</f>
        <v>8.273024265064839</v>
      </c>
      <c r="I41" s="19" t="s">
        <v>36</v>
      </c>
      <c r="J41" s="22">
        <f>IF(K43&lt;-$C$7,ABS($B$5/K46),"")</f>
        <v>11.030699020086452</v>
      </c>
      <c r="K41" s="20">
        <f>IF(K43&lt;-$C$7,-K43,"-")</f>
        <v>97.54860761790219</v>
      </c>
      <c r="L41" s="21">
        <f>IF(O43&lt;-$C$7,ABS($B$4/O46),"")</f>
        <v>74.26377585612485</v>
      </c>
      <c r="M41" s="19" t="s">
        <v>36</v>
      </c>
      <c r="N41" s="22">
        <f>IF(O43&lt;-$C$7,ABS($B$5/O46),"")</f>
        <v>99.01836780816647</v>
      </c>
      <c r="O41" s="20">
        <f>IF(O43&lt;-$C$7,-O43,"-")</f>
        <v>613.2630690668956</v>
      </c>
      <c r="P41" s="21">
        <f>IF(S43&lt;-$C$7,ABS($B$4/S46),"")</f>
        <v>51.32077398048576</v>
      </c>
      <c r="Q41" s="19" t="s">
        <v>36</v>
      </c>
      <c r="R41" s="22">
        <f>IF(S43&lt;-$C$7,ABS($B$5/S46),"")</f>
        <v>68.42769864064769</v>
      </c>
      <c r="S41" s="20">
        <f>IF(S43&lt;-$C$7,-S43,"-")</f>
        <v>261.83680393939807</v>
      </c>
      <c r="T41" s="21">
        <f>IF(W43&lt;-$C$7,ABS($B$4/W46),"")</f>
        <v>21.190160251329036</v>
      </c>
      <c r="U41" s="19" t="s">
        <v>36</v>
      </c>
      <c r="V41" s="22">
        <f>IF(W43&lt;-$C$7,ABS($B$5/W46),"")</f>
        <v>28.253547001772052</v>
      </c>
      <c r="W41" s="20">
        <f>IF(W43&lt;-$C$7,-W43,"-")</f>
        <v>80.95895018700404</v>
      </c>
      <c r="X41" s="21">
        <f>IF(AA43&lt;-$C$7,ABS($B$4/AA46),"")</f>
        <v>41.24769384338514</v>
      </c>
      <c r="Y41" s="19" t="s">
        <v>36</v>
      </c>
      <c r="Z41" s="22">
        <f>IF(AA43&lt;-$C$7,ABS($B$5/AA46),"")</f>
        <v>54.99692512451353</v>
      </c>
      <c r="AA41" s="20">
        <f>IF(AA43&lt;-$C$7,-AA43,"-")</f>
        <v>156.27068846110558</v>
      </c>
      <c r="AB41" s="21">
        <f>IF(AE43&lt;-$C$7,ABS($B$4/AE46),"")</f>
        <v>27.76054431196013</v>
      </c>
      <c r="AC41" s="19" t="s">
        <v>36</v>
      </c>
      <c r="AD41" s="22">
        <f>IF(AE43&lt;-$C$7,ABS($B$5/AE46),"")</f>
        <v>37.01405908261351</v>
      </c>
      <c r="AE41" s="20">
        <f>IF(AE43&lt;-$C$7,-AE43,"-")</f>
        <v>56.19837851559716</v>
      </c>
      <c r="AF41" s="21">
        <f>IF(AI43&lt;-$C$7,ABS($B$4/AI46),"")</f>
        <v>42.67067678198631</v>
      </c>
      <c r="AG41" s="19" t="s">
        <v>36</v>
      </c>
      <c r="AH41" s="22">
        <f>IF(AI43&lt;-$C$7,ABS($B$5/AI46),"")</f>
        <v>56.89423570931508</v>
      </c>
      <c r="AI41" s="20">
        <f>IF(AI43&lt;-$C$7,-AI43,"-")</f>
        <v>90.78315740947835</v>
      </c>
      <c r="AJ41" s="21">
        <f>IF(AM43&lt;-$C$7,ABS($B$4/AM46),"")</f>
        <v>28.728183215927796</v>
      </c>
      <c r="AK41" s="19" t="s">
        <v>36</v>
      </c>
      <c r="AL41" s="22">
        <f>IF(AM43&lt;-$C$7,ABS($B$5/AM46),"")</f>
        <v>38.304244287903735</v>
      </c>
      <c r="AM41" s="20">
        <f>IF(AM43&lt;-$C$7,-AM43,"-")</f>
        <v>39.39417150587212</v>
      </c>
      <c r="AN41" s="21">
        <f>IF(AQ43&lt;-$C$7,ABS($B$4/AQ46),"")</f>
        <v>33.20437623226503</v>
      </c>
      <c r="AO41" s="19" t="s">
        <v>36</v>
      </c>
      <c r="AP41" s="22">
        <f>IF(AQ43&lt;-$C$7,ABS($B$5/AQ46),"")</f>
        <v>44.27250164302004</v>
      </c>
      <c r="AQ41" s="20">
        <f>IF(AQ43&lt;-$C$7,-AQ43,"-")</f>
        <v>47.70159314957277</v>
      </c>
      <c r="AR41" s="21">
        <f>IF(AU43&lt;-$C$7,ABS($B$4/AU46),"")</f>
        <v>25.885332218860647</v>
      </c>
      <c r="AS41" s="19" t="s">
        <v>36</v>
      </c>
      <c r="AT41" s="22">
        <f>IF(AU43&lt;-$C$7,ABS($B$5/AU46),"")</f>
        <v>34.5137762918142</v>
      </c>
      <c r="AU41" s="20">
        <f>IF(AU43&lt;-$C$7,-AU43,"-")</f>
        <v>19.385982874913175</v>
      </c>
      <c r="AV41" s="21">
        <f>IF(AY43&lt;-$C$7,ABS($B$4/AY46),"")</f>
        <v>25.85777771558901</v>
      </c>
      <c r="AW41" s="19" t="s">
        <v>36</v>
      </c>
      <c r="AX41" s="22">
        <f>IF(AY43&lt;-$C$7,ABS($B$5/AY46),"")</f>
        <v>34.47703695411868</v>
      </c>
      <c r="AY41" s="20">
        <f>IF(AY43&lt;-$C$7,-AY43,"-")</f>
        <v>21.367292850991618</v>
      </c>
      <c r="AZ41" s="21">
        <f>IF(BC43&lt;-$C$7,ABS($B$4/BC46),"")</f>
      </c>
      <c r="BA41" s="19" t="s">
        <v>36</v>
      </c>
      <c r="BB41" s="22">
        <f>IF(BC43&lt;-$C$7,ABS($B$5/BC46),"")</f>
      </c>
      <c r="BC41" s="20" t="str">
        <f>IF(BC43&lt;-$C$7,-BC43,"-")</f>
        <v>-</v>
      </c>
    </row>
    <row r="42" spans="1:55" s="13" customFormat="1" ht="18" customHeight="1" hidden="1">
      <c r="A42" s="40"/>
      <c r="B42" s="55"/>
      <c r="C42" s="12"/>
      <c r="D42" s="57" t="s">
        <v>39</v>
      </c>
      <c r="E42" s="58"/>
      <c r="F42" s="59"/>
      <c r="G42" s="15">
        <v>1.5</v>
      </c>
      <c r="H42" s="57" t="s">
        <v>39</v>
      </c>
      <c r="I42" s="58"/>
      <c r="J42" s="59"/>
      <c r="K42" s="15">
        <v>1.5</v>
      </c>
      <c r="L42" s="57" t="s">
        <v>39</v>
      </c>
      <c r="M42" s="58"/>
      <c r="N42" s="59"/>
      <c r="O42" s="15">
        <v>1.5</v>
      </c>
      <c r="P42" s="57" t="s">
        <v>39</v>
      </c>
      <c r="Q42" s="58"/>
      <c r="R42" s="59"/>
      <c r="S42" s="15">
        <v>1.5</v>
      </c>
      <c r="T42" s="57" t="s">
        <v>39</v>
      </c>
      <c r="U42" s="58"/>
      <c r="V42" s="59"/>
      <c r="W42" s="15">
        <v>1.5</v>
      </c>
      <c r="X42" s="57" t="s">
        <v>39</v>
      </c>
      <c r="Y42" s="58"/>
      <c r="Z42" s="59"/>
      <c r="AA42" s="15">
        <v>1.5</v>
      </c>
      <c r="AB42" s="57" t="s">
        <v>39</v>
      </c>
      <c r="AC42" s="58"/>
      <c r="AD42" s="59"/>
      <c r="AE42" s="15">
        <v>1.5</v>
      </c>
      <c r="AF42" s="57" t="s">
        <v>39</v>
      </c>
      <c r="AG42" s="58"/>
      <c r="AH42" s="59"/>
      <c r="AI42" s="15">
        <v>1.5</v>
      </c>
      <c r="AJ42" s="57" t="s">
        <v>39</v>
      </c>
      <c r="AK42" s="58"/>
      <c r="AL42" s="59"/>
      <c r="AM42" s="15">
        <v>1.5</v>
      </c>
      <c r="AN42" s="57" t="s">
        <v>39</v>
      </c>
      <c r="AO42" s="58"/>
      <c r="AP42" s="59"/>
      <c r="AQ42" s="15">
        <v>1.5</v>
      </c>
      <c r="AR42" s="57" t="s">
        <v>39</v>
      </c>
      <c r="AS42" s="58"/>
      <c r="AT42" s="59"/>
      <c r="AU42" s="15">
        <v>1.5</v>
      </c>
      <c r="AV42" s="57" t="s">
        <v>39</v>
      </c>
      <c r="AW42" s="58"/>
      <c r="AX42" s="59"/>
      <c r="AY42" s="15">
        <v>1.5</v>
      </c>
      <c r="AZ42" s="57" t="s">
        <v>39</v>
      </c>
      <c r="BA42" s="58"/>
      <c r="BB42" s="59"/>
      <c r="BC42" s="15">
        <v>1.5</v>
      </c>
    </row>
    <row r="43" spans="1:55" ht="18" customHeight="1" hidden="1">
      <c r="A43" s="40"/>
      <c r="B43" s="55"/>
      <c r="C43" s="48"/>
      <c r="D43" s="51" t="s">
        <v>40</v>
      </c>
      <c r="E43" s="52"/>
      <c r="F43" s="53"/>
      <c r="G43" s="9">
        <f>G44+G$7</f>
        <v>-601.0627394881299</v>
      </c>
      <c r="H43" s="51" t="s">
        <v>40</v>
      </c>
      <c r="I43" s="52"/>
      <c r="J43" s="53"/>
      <c r="K43" s="9">
        <f>K44+K$7</f>
        <v>-97.54860761790219</v>
      </c>
      <c r="L43" s="51" t="s">
        <v>40</v>
      </c>
      <c r="M43" s="52"/>
      <c r="N43" s="53"/>
      <c r="O43" s="9">
        <f>O44+O$7</f>
        <v>-613.2630690668956</v>
      </c>
      <c r="P43" s="51" t="s">
        <v>40</v>
      </c>
      <c r="Q43" s="52"/>
      <c r="R43" s="53"/>
      <c r="S43" s="9">
        <f>S44+S$7</f>
        <v>-261.83680393939807</v>
      </c>
      <c r="T43" s="51" t="s">
        <v>40</v>
      </c>
      <c r="U43" s="52"/>
      <c r="V43" s="53"/>
      <c r="W43" s="9">
        <f>W44+W$7</f>
        <v>-80.95895018700404</v>
      </c>
      <c r="X43" s="51" t="s">
        <v>40</v>
      </c>
      <c r="Y43" s="52"/>
      <c r="Z43" s="53"/>
      <c r="AA43" s="9">
        <f>AA44+AA$7</f>
        <v>-156.27068846110558</v>
      </c>
      <c r="AB43" s="51" t="s">
        <v>40</v>
      </c>
      <c r="AC43" s="52"/>
      <c r="AD43" s="53"/>
      <c r="AE43" s="9">
        <f>AE44+AE$7</f>
        <v>-56.19837851559716</v>
      </c>
      <c r="AF43" s="51" t="s">
        <v>40</v>
      </c>
      <c r="AG43" s="52"/>
      <c r="AH43" s="53"/>
      <c r="AI43" s="9">
        <f>AI44+AI$7</f>
        <v>-90.78315740947835</v>
      </c>
      <c r="AJ43" s="51" t="s">
        <v>40</v>
      </c>
      <c r="AK43" s="52"/>
      <c r="AL43" s="53"/>
      <c r="AM43" s="9">
        <f>AM44+AM$7</f>
        <v>-39.39417150587212</v>
      </c>
      <c r="AN43" s="51" t="s">
        <v>40</v>
      </c>
      <c r="AO43" s="52"/>
      <c r="AP43" s="53"/>
      <c r="AQ43" s="9">
        <f>AQ44+AQ$7</f>
        <v>-47.70159314957277</v>
      </c>
      <c r="AR43" s="51" t="s">
        <v>40</v>
      </c>
      <c r="AS43" s="52"/>
      <c r="AT43" s="53"/>
      <c r="AU43" s="9">
        <f>AU44+AU$7</f>
        <v>-19.385982874913175</v>
      </c>
      <c r="AV43" s="51" t="s">
        <v>40</v>
      </c>
      <c r="AW43" s="52"/>
      <c r="AX43" s="53"/>
      <c r="AY43" s="9">
        <f>AY44+AY$7</f>
        <v>-21.367292850991618</v>
      </c>
      <c r="AZ43" s="51" t="s">
        <v>40</v>
      </c>
      <c r="BA43" s="52"/>
      <c r="BB43" s="53"/>
      <c r="BC43" s="9">
        <f>BC44+BC$7</f>
        <v>-4.975847082505986</v>
      </c>
    </row>
    <row r="44" spans="1:55" ht="18" customHeight="1" hidden="1">
      <c r="A44" s="40"/>
      <c r="B44" s="55"/>
      <c r="C44" s="49"/>
      <c r="D44" s="51" t="s">
        <v>41</v>
      </c>
      <c r="E44" s="52"/>
      <c r="F44" s="53"/>
      <c r="G44" s="9">
        <f>G$6*G45/(G$6-G45)</f>
        <v>-616.4966894881298</v>
      </c>
      <c r="H44" s="51" t="s">
        <v>41</v>
      </c>
      <c r="I44" s="52"/>
      <c r="J44" s="53"/>
      <c r="K44" s="9">
        <f>K$6*K45/(K$6-K45)</f>
        <v>-109.8637176179022</v>
      </c>
      <c r="L44" s="51" t="s">
        <v>41</v>
      </c>
      <c r="M44" s="52"/>
      <c r="N44" s="53"/>
      <c r="O44" s="9">
        <f>O$6*O45/(O$6-O45)</f>
        <v>-612.4078390668956</v>
      </c>
      <c r="P44" s="51" t="s">
        <v>41</v>
      </c>
      <c r="Q44" s="52"/>
      <c r="R44" s="53"/>
      <c r="S44" s="9">
        <f>S$6*S45/(S$6-S45)</f>
        <v>-297.9427939393981</v>
      </c>
      <c r="T44" s="51" t="s">
        <v>41</v>
      </c>
      <c r="U44" s="52"/>
      <c r="V44" s="53"/>
      <c r="W44" s="9">
        <f>W$6*W45/(W$6-W45)</f>
        <v>-107.88936018700403</v>
      </c>
      <c r="X44" s="51" t="s">
        <v>41</v>
      </c>
      <c r="Y44" s="52"/>
      <c r="Z44" s="53"/>
      <c r="AA44" s="9">
        <f>AA$6*AA45/(AA$6-AA45)</f>
        <v>-181.26402846110557</v>
      </c>
      <c r="AB44" s="51" t="s">
        <v>41</v>
      </c>
      <c r="AC44" s="52"/>
      <c r="AD44" s="53"/>
      <c r="AE44" s="9">
        <f>AE$6*AE45/(AE$6-AE45)</f>
        <v>-83.33665851559716</v>
      </c>
      <c r="AF44" s="51" t="s">
        <v>41</v>
      </c>
      <c r="AG44" s="52"/>
      <c r="AH44" s="53"/>
      <c r="AI44" s="9">
        <f>AI$6*AI45/(AI$6-AI45)</f>
        <v>-119.42741740947835</v>
      </c>
      <c r="AJ44" s="51" t="s">
        <v>41</v>
      </c>
      <c r="AK44" s="52"/>
      <c r="AL44" s="53"/>
      <c r="AM44" s="9">
        <f>AM$6*AM45/(AM$6-AM45)</f>
        <v>-65.80800150587213</v>
      </c>
      <c r="AN44" s="51" t="s">
        <v>41</v>
      </c>
      <c r="AO44" s="52"/>
      <c r="AP44" s="53"/>
      <c r="AQ44" s="9">
        <f>AQ$6*AQ45/(AQ$6-AQ45)</f>
        <v>-72.37159314957277</v>
      </c>
      <c r="AR44" s="51" t="s">
        <v>41</v>
      </c>
      <c r="AS44" s="52"/>
      <c r="AT44" s="53"/>
      <c r="AU44" s="9">
        <f>AU$6*AU45/(AU$6-AU45)</f>
        <v>-40.567682874913174</v>
      </c>
      <c r="AV44" s="51" t="s">
        <v>41</v>
      </c>
      <c r="AW44" s="52"/>
      <c r="AX44" s="53"/>
      <c r="AY44" s="9">
        <f>AY$6*AY45/(AY$6-AY45)</f>
        <v>-40.86729285099162</v>
      </c>
      <c r="AZ44" s="51" t="s">
        <v>41</v>
      </c>
      <c r="BA44" s="52"/>
      <c r="BB44" s="53"/>
      <c r="BC44" s="9">
        <f>BC$6*BC45/(BC$6-BC45)</f>
        <v>-27.181627082505987</v>
      </c>
    </row>
    <row r="45" spans="1:55" ht="18" customHeight="1" hidden="1">
      <c r="A45" s="40"/>
      <c r="B45" s="55"/>
      <c r="C45" s="49"/>
      <c r="D45" s="51" t="s">
        <v>42</v>
      </c>
      <c r="E45" s="52"/>
      <c r="F45" s="53"/>
      <c r="G45" s="9">
        <f>G$10+G42</f>
        <v>82.52755115252138</v>
      </c>
      <c r="H45" s="51" t="s">
        <v>42</v>
      </c>
      <c r="I45" s="52"/>
      <c r="J45" s="53"/>
      <c r="K45" s="9">
        <f>K$10+K42</f>
        <v>87.64636885450639</v>
      </c>
      <c r="L45" s="51" t="s">
        <v>42</v>
      </c>
      <c r="M45" s="52"/>
      <c r="N45" s="53"/>
      <c r="O45" s="9">
        <f>O$10+O42</f>
        <v>54.42615449114898</v>
      </c>
      <c r="P45" s="51" t="s">
        <v>42</v>
      </c>
      <c r="Q45" s="52"/>
      <c r="R45" s="53"/>
      <c r="S45" s="9">
        <f>S$10+S42</f>
        <v>38.31630522072292</v>
      </c>
      <c r="T45" s="51" t="s">
        <v>42</v>
      </c>
      <c r="U45" s="52"/>
      <c r="V45" s="53"/>
      <c r="W45" s="9">
        <f>W$10+W42</f>
        <v>33.603793873600644</v>
      </c>
      <c r="X45" s="51" t="s">
        <v>42</v>
      </c>
      <c r="Y45" s="52"/>
      <c r="Z45" s="53"/>
      <c r="AA45" s="9">
        <f>AA$10+AA42</f>
        <v>29.00386606790026</v>
      </c>
      <c r="AB45" s="51" t="s">
        <v>42</v>
      </c>
      <c r="AC45" s="52"/>
      <c r="AD45" s="53"/>
      <c r="AE45" s="9">
        <f>AE$10+AE42</f>
        <v>19.813082193996255</v>
      </c>
      <c r="AF45" s="51" t="s">
        <v>42</v>
      </c>
      <c r="AG45" s="52"/>
      <c r="AH45" s="53"/>
      <c r="AI45" s="9">
        <f>AI$10+AI42</f>
        <v>18.472192483136556</v>
      </c>
      <c r="AJ45" s="51" t="s">
        <v>42</v>
      </c>
      <c r="AK45" s="52"/>
      <c r="AL45" s="53"/>
      <c r="AM45" s="9">
        <f>AM$10+AM42</f>
        <v>15.118700917291157</v>
      </c>
      <c r="AN45" s="51" t="s">
        <v>42</v>
      </c>
      <c r="AO45" s="52"/>
      <c r="AP45" s="53"/>
      <c r="AQ45" s="9">
        <f>AQ$10+AQ42</f>
        <v>14.385227761726195</v>
      </c>
      <c r="AR45" s="51" t="s">
        <v>42</v>
      </c>
      <c r="AS45" s="52"/>
      <c r="AT45" s="53"/>
      <c r="AU45" s="9">
        <f>AU$10+AU42</f>
        <v>10.343568500903402</v>
      </c>
      <c r="AV45" s="51" t="s">
        <v>42</v>
      </c>
      <c r="AW45" s="52"/>
      <c r="AX45" s="53"/>
      <c r="AY45" s="9">
        <f>AY$10+AY42</f>
        <v>10.431063944599336</v>
      </c>
      <c r="AZ45" s="51" t="s">
        <v>42</v>
      </c>
      <c r="BA45" s="52"/>
      <c r="BB45" s="53"/>
      <c r="BC45" s="9">
        <f>BC$10+BC42</f>
        <v>8.029964532473201</v>
      </c>
    </row>
    <row r="46" spans="1:55" ht="18" customHeight="1" hidden="1">
      <c r="A46" s="40"/>
      <c r="B46" s="56"/>
      <c r="C46" s="50"/>
      <c r="D46" s="51" t="s">
        <v>43</v>
      </c>
      <c r="E46" s="52"/>
      <c r="F46" s="53"/>
      <c r="G46" s="14">
        <f>G45/G44</f>
        <v>-0.13386535979786537</v>
      </c>
      <c r="H46" s="51" t="s">
        <v>43</v>
      </c>
      <c r="I46" s="52"/>
      <c r="J46" s="53"/>
      <c r="K46" s="14">
        <f>K45/K44</f>
        <v>-0.7977735575937264</v>
      </c>
      <c r="L46" s="51" t="s">
        <v>43</v>
      </c>
      <c r="M46" s="52"/>
      <c r="N46" s="53"/>
      <c r="O46" s="14">
        <f>O45/O44</f>
        <v>-0.08887240008892801</v>
      </c>
      <c r="P46" s="51" t="s">
        <v>43</v>
      </c>
      <c r="Q46" s="52"/>
      <c r="R46" s="53"/>
      <c r="S46" s="14">
        <f>S45/S44</f>
        <v>-0.12860289290472485</v>
      </c>
      <c r="T46" s="51" t="s">
        <v>43</v>
      </c>
      <c r="U46" s="52"/>
      <c r="V46" s="53"/>
      <c r="W46" s="14">
        <f>W45/W44</f>
        <v>-0.31146531794567484</v>
      </c>
      <c r="X46" s="51" t="s">
        <v>43</v>
      </c>
      <c r="Y46" s="52"/>
      <c r="Z46" s="53"/>
      <c r="AA46" s="14">
        <f>AA45/AA44</f>
        <v>-0.16000894559244397</v>
      </c>
      <c r="AB46" s="51" t="s">
        <v>43</v>
      </c>
      <c r="AC46" s="52"/>
      <c r="AD46" s="53"/>
      <c r="AE46" s="14">
        <f>AE45/AE44</f>
        <v>-0.2377474996827245</v>
      </c>
      <c r="AF46" s="51" t="s">
        <v>43</v>
      </c>
      <c r="AG46" s="52"/>
      <c r="AH46" s="53"/>
      <c r="AI46" s="14">
        <f>AI45/AI44</f>
        <v>-0.15467296274021675</v>
      </c>
      <c r="AJ46" s="51" t="s">
        <v>43</v>
      </c>
      <c r="AK46" s="52"/>
      <c r="AL46" s="53"/>
      <c r="AM46" s="14">
        <f>AM45/AM44</f>
        <v>-0.22973955402584437</v>
      </c>
      <c r="AN46" s="51" t="s">
        <v>43</v>
      </c>
      <c r="AO46" s="52"/>
      <c r="AP46" s="53"/>
      <c r="AQ46" s="14">
        <f>AQ45/AQ44</f>
        <v>-0.19876898014384964</v>
      </c>
      <c r="AR46" s="51" t="s">
        <v>43</v>
      </c>
      <c r="AS46" s="52"/>
      <c r="AT46" s="53"/>
      <c r="AU46" s="14">
        <f>AU45/AU44</f>
        <v>-0.25497065072207525</v>
      </c>
      <c r="AV46" s="51" t="s">
        <v>43</v>
      </c>
      <c r="AW46" s="52"/>
      <c r="AX46" s="53"/>
      <c r="AY46" s="14">
        <f>AY45/AY44</f>
        <v>-0.25524235193734474</v>
      </c>
      <c r="AZ46" s="51" t="s">
        <v>43</v>
      </c>
      <c r="BA46" s="52"/>
      <c r="BB46" s="53"/>
      <c r="BC46" s="14">
        <f>BC45/BC44</f>
        <v>-0.295418832290627</v>
      </c>
    </row>
    <row r="47" spans="1:55" ht="18" customHeight="1">
      <c r="A47" s="40"/>
      <c r="B47" s="54" t="s">
        <v>3</v>
      </c>
      <c r="C47" s="35" t="s">
        <v>64</v>
      </c>
      <c r="D47" s="23">
        <f>IF(G49&lt;-$C$7,ABS($B$4/G52),"")</f>
        <v>96.0752232</v>
      </c>
      <c r="E47" s="7" t="s">
        <v>36</v>
      </c>
      <c r="F47" s="24">
        <f>IF(G49&lt;-$C$7,ABS($B$5/G52),"")</f>
        <v>128.1002976</v>
      </c>
      <c r="G47" s="18">
        <f>IF(G49&lt;-$C$7,-G49,"-")</f>
        <v>1116.86001074952</v>
      </c>
      <c r="H47" s="23">
        <f>IF(K49&lt;-$C$7,ABS($B$4/K52),"")</f>
        <v>64.3536036</v>
      </c>
      <c r="I47" s="7" t="s">
        <v>36</v>
      </c>
      <c r="J47" s="24">
        <f>IF(K49&lt;-$C$7,ABS($B$5/K52),"")</f>
        <v>85.8048048</v>
      </c>
      <c r="K47" s="18">
        <f>IF(K49&lt;-$C$7,-K49,"-")</f>
        <v>511.80335649058</v>
      </c>
      <c r="L47" s="23">
        <f>IF(O49&lt;-$C$7,ABS($B$4/O52),"")</f>
        <v>65.97882720000001</v>
      </c>
      <c r="M47" s="7" t="s">
        <v>36</v>
      </c>
      <c r="N47" s="24">
        <f>IF(O49&lt;-$C$7,ABS($B$5/O52),"")</f>
        <v>87.97176960000003</v>
      </c>
      <c r="O47" s="18">
        <f>IF(O49&lt;-$C$7,-O49,"-")</f>
        <v>550.5184414563201</v>
      </c>
      <c r="P47" s="23">
        <f>IF(S49&lt;-$C$7,ABS($B$4/S52),"")</f>
        <v>44.8142772</v>
      </c>
      <c r="Q47" s="7" t="s">
        <v>36</v>
      </c>
      <c r="R47" s="24">
        <f>IF(S49&lt;-$C$7,ABS($B$5/S52),"")</f>
        <v>59.7523696</v>
      </c>
      <c r="S47" s="18">
        <f>IF(S49&lt;-$C$7,-S49,"-")</f>
        <v>228.36757180881997</v>
      </c>
      <c r="T47" s="23">
        <f>IF(W49&lt;-$C$7,ABS($B$4/W52),"")</f>
        <v>33.8224788</v>
      </c>
      <c r="U47" s="7" t="s">
        <v>36</v>
      </c>
      <c r="V47" s="24">
        <f>IF(W49&lt;-$C$7,ABS($B$5/W52),"")</f>
        <v>45.0966384</v>
      </c>
      <c r="W47" s="18">
        <f>IF(W49&lt;-$C$7,-W49,"-")</f>
        <v>130.00122822962</v>
      </c>
      <c r="X47" s="23">
        <f>IF(AA49&lt;-$C$7,ABS($B$4/AA52),"")</f>
        <v>33.00414479999999</v>
      </c>
      <c r="Y47" s="7" t="s">
        <v>36</v>
      </c>
      <c r="Z47" s="24">
        <f>IF(AA49&lt;-$C$7,ABS($B$5/AA52),"")</f>
        <v>44.005526399999994</v>
      </c>
      <c r="AA47" s="18">
        <f>IF(AA49&lt;-$C$7,-AA49,"-")</f>
        <v>125.04120197191996</v>
      </c>
      <c r="AB47" s="23">
        <f>IF(AE49&lt;-$C$7,ABS($B$4/AE52),"")</f>
        <v>21.1297284</v>
      </c>
      <c r="AC47" s="7" t="s">
        <v>36</v>
      </c>
      <c r="AD47" s="24">
        <f>IF(AE49&lt;-$C$7,ABS($B$5/AE52),"")</f>
        <v>28.172971200000006</v>
      </c>
      <c r="AE47" s="18">
        <f>IF(AE49&lt;-$C$7,-AE49,"-")</f>
        <v>40.11626886338001</v>
      </c>
      <c r="AF47" s="23">
        <f>IF(AI49&lt;-$C$7,ABS($B$4/AI52),"")</f>
        <v>21.1170564</v>
      </c>
      <c r="AG47" s="7" t="s">
        <v>36</v>
      </c>
      <c r="AH47" s="24">
        <f>IF(AI49&lt;-$C$7,ABS($B$5/AI52),"")</f>
        <v>28.156075200000004</v>
      </c>
      <c r="AI47" s="18">
        <f>IF(AI49&lt;-$C$7,-AI49,"-")</f>
        <v>38.53923899457999</v>
      </c>
      <c r="AJ47" s="23">
        <f>IF(AM49&lt;-$C$7,ABS($B$4/AM52),"")</f>
        <v>16.228383600000008</v>
      </c>
      <c r="AK47" s="7" t="s">
        <v>36</v>
      </c>
      <c r="AL47" s="24">
        <f>IF(AM49&lt;-$C$7,ABS($B$5/AM52),"")</f>
        <v>21.63784480000001</v>
      </c>
      <c r="AM47" s="18">
        <f>IF(AM49&lt;-$C$7,-AM49,"-")</f>
        <v>16.110018258580016</v>
      </c>
      <c r="AN47" s="23">
        <f>IF(AQ49&lt;-$C$7,ABS($B$4/AQ52),"")</f>
        <v>15.839999999999998</v>
      </c>
      <c r="AO47" s="7" t="s">
        <v>36</v>
      </c>
      <c r="AP47" s="24">
        <f>IF(AQ49&lt;-$C$7,ABS($B$5/AQ52),"")</f>
        <v>21.12</v>
      </c>
      <c r="AQ47" s="18">
        <f>IF(AQ49&lt;-$C$7,-AQ49,"-")</f>
        <v>16.13</v>
      </c>
      <c r="AR47" s="23">
        <f>IF(AU49&lt;-$C$7,ABS($B$4/AU52),"")</f>
      </c>
      <c r="AS47" s="7" t="s">
        <v>36</v>
      </c>
      <c r="AT47" s="24">
        <f>IF(AU49&lt;-$C$7,ABS($B$5/AU52),"")</f>
      </c>
      <c r="AU47" s="18" t="str">
        <f>IF(AU49&lt;-$C$7,-AU49,"-")</f>
        <v>-</v>
      </c>
      <c r="AV47" s="23">
        <f>IF(AY49&lt;-$C$7,ABS($B$4/AY52),"")</f>
      </c>
      <c r="AW47" s="7" t="s">
        <v>36</v>
      </c>
      <c r="AX47" s="24">
        <f>IF(AY49&lt;-$C$7,ABS($B$5/AY52),"")</f>
      </c>
      <c r="AY47" s="18" t="str">
        <f>IF(AY49&lt;-$C$7,-AY49,"-")</f>
        <v>-</v>
      </c>
      <c r="AZ47" s="23">
        <f>IF(BC49&lt;-$C$7,ABS($B$4/BC52),"")</f>
      </c>
      <c r="BA47" s="7" t="s">
        <v>36</v>
      </c>
      <c r="BB47" s="24">
        <f>IF(BC49&lt;-$C$7,ABS($B$5/BC52),"")</f>
      </c>
      <c r="BC47" s="18" t="str">
        <f>IF(BC49&lt;-$C$7,-BC49,"-")</f>
        <v>-</v>
      </c>
    </row>
    <row r="48" spans="1:55" s="13" customFormat="1" ht="18" customHeight="1" hidden="1">
      <c r="A48" s="40"/>
      <c r="B48" s="55"/>
      <c r="C48" s="12"/>
      <c r="D48" s="51" t="s">
        <v>39</v>
      </c>
      <c r="E48" s="52"/>
      <c r="F48" s="53"/>
      <c r="G48" s="10">
        <v>5</v>
      </c>
      <c r="H48" s="51" t="s">
        <v>39</v>
      </c>
      <c r="I48" s="52"/>
      <c r="J48" s="53"/>
      <c r="K48" s="10">
        <v>5</v>
      </c>
      <c r="L48" s="51" t="s">
        <v>39</v>
      </c>
      <c r="M48" s="52"/>
      <c r="N48" s="53"/>
      <c r="O48" s="10">
        <v>5</v>
      </c>
      <c r="P48" s="51" t="s">
        <v>39</v>
      </c>
      <c r="Q48" s="52"/>
      <c r="R48" s="53"/>
      <c r="S48" s="10">
        <v>5</v>
      </c>
      <c r="T48" s="51" t="s">
        <v>39</v>
      </c>
      <c r="U48" s="52"/>
      <c r="V48" s="53"/>
      <c r="W48" s="10">
        <v>5</v>
      </c>
      <c r="X48" s="51" t="s">
        <v>39</v>
      </c>
      <c r="Y48" s="52"/>
      <c r="Z48" s="53"/>
      <c r="AA48" s="10">
        <v>5</v>
      </c>
      <c r="AB48" s="51" t="s">
        <v>39</v>
      </c>
      <c r="AC48" s="52"/>
      <c r="AD48" s="53"/>
      <c r="AE48" s="10">
        <v>5</v>
      </c>
      <c r="AF48" s="51" t="s">
        <v>39</v>
      </c>
      <c r="AG48" s="52"/>
      <c r="AH48" s="53"/>
      <c r="AI48" s="10">
        <v>5</v>
      </c>
      <c r="AJ48" s="51" t="s">
        <v>39</v>
      </c>
      <c r="AK48" s="52"/>
      <c r="AL48" s="53"/>
      <c r="AM48" s="10">
        <v>5</v>
      </c>
      <c r="AN48" s="51" t="s">
        <v>39</v>
      </c>
      <c r="AO48" s="52"/>
      <c r="AP48" s="53"/>
      <c r="AQ48" s="10">
        <v>5</v>
      </c>
      <c r="AR48" s="51" t="s">
        <v>39</v>
      </c>
      <c r="AS48" s="52"/>
      <c r="AT48" s="53"/>
      <c r="AU48" s="10">
        <v>5</v>
      </c>
      <c r="AV48" s="51" t="s">
        <v>39</v>
      </c>
      <c r="AW48" s="52"/>
      <c r="AX48" s="53"/>
      <c r="AY48" s="10">
        <v>5</v>
      </c>
      <c r="AZ48" s="51" t="s">
        <v>39</v>
      </c>
      <c r="BA48" s="52"/>
      <c r="BB48" s="53"/>
      <c r="BC48" s="10">
        <v>5</v>
      </c>
    </row>
    <row r="49" spans="1:55" ht="18" customHeight="1" hidden="1">
      <c r="A49" s="40"/>
      <c r="B49" s="55"/>
      <c r="C49" s="48"/>
      <c r="D49" s="51" t="s">
        <v>40</v>
      </c>
      <c r="E49" s="52"/>
      <c r="F49" s="53"/>
      <c r="G49" s="9">
        <f>G50+G$7</f>
        <v>-1116.86001074952</v>
      </c>
      <c r="H49" s="51" t="s">
        <v>40</v>
      </c>
      <c r="I49" s="52"/>
      <c r="J49" s="53"/>
      <c r="K49" s="9">
        <f>K50+K$7</f>
        <v>-511.80335649058</v>
      </c>
      <c r="L49" s="51" t="s">
        <v>40</v>
      </c>
      <c r="M49" s="52"/>
      <c r="N49" s="53"/>
      <c r="O49" s="9">
        <f>O50+O$7</f>
        <v>-550.5184414563201</v>
      </c>
      <c r="P49" s="51" t="s">
        <v>40</v>
      </c>
      <c r="Q49" s="52"/>
      <c r="R49" s="53"/>
      <c r="S49" s="9">
        <f>S50+S$7</f>
        <v>-228.36757180881997</v>
      </c>
      <c r="T49" s="51" t="s">
        <v>40</v>
      </c>
      <c r="U49" s="52"/>
      <c r="V49" s="53"/>
      <c r="W49" s="9">
        <f>W50+W$7</f>
        <v>-130.00122822962</v>
      </c>
      <c r="X49" s="51" t="s">
        <v>40</v>
      </c>
      <c r="Y49" s="52"/>
      <c r="Z49" s="53"/>
      <c r="AA49" s="9">
        <f>AA50+AA$7</f>
        <v>-125.04120197191996</v>
      </c>
      <c r="AB49" s="51" t="s">
        <v>40</v>
      </c>
      <c r="AC49" s="52"/>
      <c r="AD49" s="53"/>
      <c r="AE49" s="9">
        <f>AE50+AE$7</f>
        <v>-40.11626886338001</v>
      </c>
      <c r="AF49" s="51" t="s">
        <v>40</v>
      </c>
      <c r="AG49" s="52"/>
      <c r="AH49" s="53"/>
      <c r="AI49" s="9">
        <f>AI50+AI$7</f>
        <v>-38.53923899457999</v>
      </c>
      <c r="AJ49" s="51" t="s">
        <v>40</v>
      </c>
      <c r="AK49" s="52"/>
      <c r="AL49" s="53"/>
      <c r="AM49" s="9">
        <f>AM50+AM$7</f>
        <v>-16.110018258580016</v>
      </c>
      <c r="AN49" s="51" t="s">
        <v>40</v>
      </c>
      <c r="AO49" s="52"/>
      <c r="AP49" s="53"/>
      <c r="AQ49" s="9">
        <f>AQ50+AQ$7</f>
        <v>-16.13</v>
      </c>
      <c r="AR49" s="51" t="s">
        <v>40</v>
      </c>
      <c r="AS49" s="52"/>
      <c r="AT49" s="53"/>
      <c r="AU49" s="9">
        <f>AU50+AU$7</f>
        <v>-0.6467565452799988</v>
      </c>
      <c r="AV49" s="51" t="s">
        <v>40</v>
      </c>
      <c r="AW49" s="52"/>
      <c r="AX49" s="53"/>
      <c r="AY49" s="9">
        <f>AY50+AY$7</f>
        <v>-2.621220000000001</v>
      </c>
      <c r="AZ49" s="51" t="s">
        <v>40</v>
      </c>
      <c r="BA49" s="52"/>
      <c r="BB49" s="53"/>
      <c r="BC49" s="9">
        <f>BC50+BC$7</f>
        <v>8.322164482480002</v>
      </c>
    </row>
    <row r="50" spans="1:55" ht="18" customHeight="1" hidden="1">
      <c r="A50" s="40"/>
      <c r="B50" s="55"/>
      <c r="C50" s="49"/>
      <c r="D50" s="51" t="s">
        <v>41</v>
      </c>
      <c r="E50" s="52"/>
      <c r="F50" s="53"/>
      <c r="G50" s="9">
        <f>G$6*G51/(G$6-G51)</f>
        <v>-1132.29396074952</v>
      </c>
      <c r="H50" s="51" t="s">
        <v>41</v>
      </c>
      <c r="I50" s="52"/>
      <c r="J50" s="53"/>
      <c r="K50" s="9">
        <f>K$6*K51/(K$6-K51)</f>
        <v>-524.11846649058</v>
      </c>
      <c r="L50" s="51" t="s">
        <v>41</v>
      </c>
      <c r="M50" s="52"/>
      <c r="N50" s="53"/>
      <c r="O50" s="9">
        <f>O$6*O51/(O$6-O51)</f>
        <v>-549.6632114563201</v>
      </c>
      <c r="P50" s="51" t="s">
        <v>41</v>
      </c>
      <c r="Q50" s="52"/>
      <c r="R50" s="53"/>
      <c r="S50" s="9">
        <f>S$6*S51/(S$6-S51)</f>
        <v>-264.47356180881997</v>
      </c>
      <c r="T50" s="51" t="s">
        <v>41</v>
      </c>
      <c r="U50" s="52"/>
      <c r="V50" s="53"/>
      <c r="W50" s="9">
        <f>W$6*W51/(W$6-W51)</f>
        <v>-156.93163822962</v>
      </c>
      <c r="X50" s="51" t="s">
        <v>41</v>
      </c>
      <c r="Y50" s="52"/>
      <c r="Z50" s="53"/>
      <c r="AA50" s="9">
        <f>AA$6*AA51/(AA$6-AA51)</f>
        <v>-150.03454197191996</v>
      </c>
      <c r="AB50" s="51" t="s">
        <v>41</v>
      </c>
      <c r="AC50" s="52"/>
      <c r="AD50" s="53"/>
      <c r="AE50" s="9">
        <f>AE$6*AE51/(AE$6-AE51)</f>
        <v>-67.25454886338001</v>
      </c>
      <c r="AF50" s="51" t="s">
        <v>41</v>
      </c>
      <c r="AG50" s="52"/>
      <c r="AH50" s="53"/>
      <c r="AI50" s="9">
        <f>AI$6*AI51/(AI$6-AI51)</f>
        <v>-67.18349899457999</v>
      </c>
      <c r="AJ50" s="51" t="s">
        <v>41</v>
      </c>
      <c r="AK50" s="52"/>
      <c r="AL50" s="53"/>
      <c r="AM50" s="9">
        <f>AM$6*AM51/(AM$6-AM51)</f>
        <v>-42.52384825858002</v>
      </c>
      <c r="AN50" s="51" t="s">
        <v>41</v>
      </c>
      <c r="AO50" s="52"/>
      <c r="AP50" s="53"/>
      <c r="AQ50" s="9">
        <f>AQ$6*AQ51/(AQ$6-AQ51)</f>
        <v>-40.8</v>
      </c>
      <c r="AR50" s="51" t="s">
        <v>41</v>
      </c>
      <c r="AS50" s="52"/>
      <c r="AT50" s="53"/>
      <c r="AU50" s="9">
        <f>AU$6*AU51/(AU$6-AU51)</f>
        <v>-21.828456545279998</v>
      </c>
      <c r="AV50" s="51" t="s">
        <v>41</v>
      </c>
      <c r="AW50" s="52"/>
      <c r="AX50" s="53"/>
      <c r="AY50" s="9">
        <f>AY$6*AY51/(AY$6-AY51)</f>
        <v>-22.12122</v>
      </c>
      <c r="AZ50" s="51" t="s">
        <v>41</v>
      </c>
      <c r="BA50" s="52"/>
      <c r="BB50" s="53"/>
      <c r="BC50" s="9">
        <f>BC$6*BC51/(BC$6-BC51)</f>
        <v>-13.88361551752</v>
      </c>
    </row>
    <row r="51" spans="1:55" ht="18" customHeight="1" hidden="1">
      <c r="A51" s="40"/>
      <c r="B51" s="55"/>
      <c r="C51" s="49"/>
      <c r="D51" s="51" t="s">
        <v>42</v>
      </c>
      <c r="E51" s="52"/>
      <c r="F51" s="53"/>
      <c r="G51" s="9">
        <f>G$6+G48</f>
        <v>77.78426</v>
      </c>
      <c r="H51" s="51" t="s">
        <v>42</v>
      </c>
      <c r="I51" s="52"/>
      <c r="J51" s="53"/>
      <c r="K51" s="9">
        <f>K$6+K48</f>
        <v>53.75273</v>
      </c>
      <c r="L51" s="51" t="s">
        <v>42</v>
      </c>
      <c r="M51" s="52"/>
      <c r="N51" s="53"/>
      <c r="O51" s="9">
        <f>O$6+O48</f>
        <v>54.98396</v>
      </c>
      <c r="P51" s="51" t="s">
        <v>42</v>
      </c>
      <c r="Q51" s="52"/>
      <c r="R51" s="53"/>
      <c r="S51" s="9">
        <f>S$6+S48</f>
        <v>38.95021</v>
      </c>
      <c r="T51" s="51" t="s">
        <v>42</v>
      </c>
      <c r="U51" s="52"/>
      <c r="V51" s="53"/>
      <c r="W51" s="9">
        <f>W$6+W48</f>
        <v>30.62309</v>
      </c>
      <c r="X51" s="51" t="s">
        <v>42</v>
      </c>
      <c r="Y51" s="52"/>
      <c r="Z51" s="53"/>
      <c r="AA51" s="9">
        <f>AA$6+AA48</f>
        <v>30.00314</v>
      </c>
      <c r="AB51" s="51" t="s">
        <v>42</v>
      </c>
      <c r="AC51" s="52"/>
      <c r="AD51" s="53"/>
      <c r="AE51" s="9">
        <f>AE$6+AE48</f>
        <v>21.00737</v>
      </c>
      <c r="AF51" s="51" t="s">
        <v>42</v>
      </c>
      <c r="AG51" s="52"/>
      <c r="AH51" s="53"/>
      <c r="AI51" s="9">
        <f>AI$6+AI48</f>
        <v>20.99777</v>
      </c>
      <c r="AJ51" s="51" t="s">
        <v>42</v>
      </c>
      <c r="AK51" s="52"/>
      <c r="AL51" s="53"/>
      <c r="AM51" s="9">
        <f>AM$6+AM48</f>
        <v>17.29423</v>
      </c>
      <c r="AN51" s="51" t="s">
        <v>42</v>
      </c>
      <c r="AO51" s="52"/>
      <c r="AP51" s="53"/>
      <c r="AQ51" s="9">
        <f>AQ$6+AQ48</f>
        <v>17</v>
      </c>
      <c r="AR51" s="51" t="s">
        <v>42</v>
      </c>
      <c r="AS51" s="52"/>
      <c r="AT51" s="53"/>
      <c r="AU51" s="9">
        <f>AU$6+AU48</f>
        <v>13.24208</v>
      </c>
      <c r="AV51" s="51" t="s">
        <v>42</v>
      </c>
      <c r="AW51" s="52"/>
      <c r="AX51" s="53"/>
      <c r="AY51" s="9">
        <f>AY$6+AY48</f>
        <v>13.31</v>
      </c>
      <c r="AZ51" s="51" t="s">
        <v>42</v>
      </c>
      <c r="BA51" s="52"/>
      <c r="BB51" s="53"/>
      <c r="BC51" s="9">
        <f>BC$6+BC48</f>
        <v>11.19874</v>
      </c>
    </row>
    <row r="52" spans="1:55" ht="18" customHeight="1" hidden="1">
      <c r="A52" s="40"/>
      <c r="B52" s="55"/>
      <c r="C52" s="50"/>
      <c r="D52" s="51" t="s">
        <v>43</v>
      </c>
      <c r="E52" s="52"/>
      <c r="F52" s="53"/>
      <c r="G52" s="14">
        <f>G51/G50</f>
        <v>-0.0686961713974972</v>
      </c>
      <c r="H52" s="51" t="s">
        <v>43</v>
      </c>
      <c r="I52" s="52"/>
      <c r="J52" s="53"/>
      <c r="K52" s="14">
        <f>K51/K50</f>
        <v>-0.10255835929598199</v>
      </c>
      <c r="L52" s="51" t="s">
        <v>43</v>
      </c>
      <c r="M52" s="52"/>
      <c r="N52" s="53"/>
      <c r="O52" s="14">
        <f>O51/O50</f>
        <v>-0.10003209029456647</v>
      </c>
      <c r="P52" s="51" t="s">
        <v>43</v>
      </c>
      <c r="Q52" s="52"/>
      <c r="R52" s="53"/>
      <c r="S52" s="14">
        <f>S51/S50</f>
        <v>-0.14727449403111204</v>
      </c>
      <c r="T52" s="51" t="s">
        <v>43</v>
      </c>
      <c r="U52" s="52"/>
      <c r="V52" s="53"/>
      <c r="W52" s="14">
        <f>W51/W50</f>
        <v>-0.19513649602760635</v>
      </c>
      <c r="X52" s="51" t="s">
        <v>43</v>
      </c>
      <c r="Y52" s="52"/>
      <c r="Z52" s="53"/>
      <c r="AA52" s="14">
        <f>AA51/AA50</f>
        <v>-0.19997488315467582</v>
      </c>
      <c r="AB52" s="51" t="s">
        <v>43</v>
      </c>
      <c r="AC52" s="52"/>
      <c r="AD52" s="53"/>
      <c r="AE52" s="14">
        <f>AE51/AE50</f>
        <v>-0.31235612096178195</v>
      </c>
      <c r="AF52" s="51" t="s">
        <v>43</v>
      </c>
      <c r="AG52" s="52"/>
      <c r="AH52" s="53"/>
      <c r="AI52" s="14">
        <f>AI51/AI50</f>
        <v>-0.31254356075878076</v>
      </c>
      <c r="AJ52" s="51" t="s">
        <v>43</v>
      </c>
      <c r="AK52" s="52"/>
      <c r="AL52" s="53"/>
      <c r="AM52" s="14">
        <f>AM51/AM50</f>
        <v>-0.40669484790832755</v>
      </c>
      <c r="AN52" s="51" t="s">
        <v>43</v>
      </c>
      <c r="AO52" s="52"/>
      <c r="AP52" s="53"/>
      <c r="AQ52" s="14">
        <f>AQ51/AQ50</f>
        <v>-0.4166666666666667</v>
      </c>
      <c r="AR52" s="51" t="s">
        <v>43</v>
      </c>
      <c r="AS52" s="52"/>
      <c r="AT52" s="53"/>
      <c r="AU52" s="14">
        <f>AU51/AU50</f>
        <v>-0.6066429833245978</v>
      </c>
      <c r="AV52" s="51" t="s">
        <v>43</v>
      </c>
      <c r="AW52" s="52"/>
      <c r="AX52" s="53"/>
      <c r="AY52" s="14">
        <f>AY51/AY50</f>
        <v>-0.601684717208183</v>
      </c>
      <c r="AZ52" s="51" t="s">
        <v>43</v>
      </c>
      <c r="BA52" s="52"/>
      <c r="BB52" s="53"/>
      <c r="BC52" s="14">
        <f>BC51/BC50</f>
        <v>-0.8066155379964316</v>
      </c>
    </row>
    <row r="53" spans="1:55" ht="18" customHeight="1">
      <c r="A53" s="40"/>
      <c r="B53" s="55"/>
      <c r="C53" s="3" t="s">
        <v>1</v>
      </c>
      <c r="D53" s="21">
        <f>IF(G55&lt;-$C$7,ABS($B$4/G58),"")</f>
        <v>36.273167331863846</v>
      </c>
      <c r="E53" s="19" t="s">
        <v>36</v>
      </c>
      <c r="F53" s="22">
        <f>IF(G55&lt;-$C$7,ABS($B$5/G58),"")</f>
        <v>48.364223109151794</v>
      </c>
      <c r="G53" s="20">
        <f>IF(G55&lt;-$C$7,-G55,"-")</f>
        <v>457.36783153119467</v>
      </c>
      <c r="H53" s="21">
        <f>IF(K55&lt;-$C$7,ABS($B$4/K58),"")</f>
        <v>7.59000705516923</v>
      </c>
      <c r="I53" s="19" t="s">
        <v>36</v>
      </c>
      <c r="J53" s="22">
        <f>IF(K55&lt;-$C$7,ABS($B$5/K58),"")</f>
        <v>10.120009406892308</v>
      </c>
      <c r="K53" s="20">
        <f>IF(K55&lt;-$C$7,-K55,"-")</f>
        <v>92.50331161496372</v>
      </c>
      <c r="L53" s="21">
        <f>IF(O55&lt;-$C$7,ABS($B$4/O58),"")</f>
        <v>41.53689970292772</v>
      </c>
      <c r="M53" s="19" t="s">
        <v>36</v>
      </c>
      <c r="N53" s="22">
        <f>IF(O55&lt;-$C$7,ABS($B$5/O58),"")</f>
        <v>55.38253293723697</v>
      </c>
      <c r="O53" s="20">
        <f>IF(O55&lt;-$C$7,-O55,"-")</f>
        <v>365.4117253447199</v>
      </c>
      <c r="P53" s="21">
        <f>IF(S55&lt;-$C$7,ABS($B$4/S58),"")</f>
        <v>28.485720006248172</v>
      </c>
      <c r="Q53" s="19" t="s">
        <v>36</v>
      </c>
      <c r="R53" s="22">
        <f>IF(S55&lt;-$C$7,ABS($B$5/S58),"")</f>
        <v>37.9809600083309</v>
      </c>
      <c r="S53" s="20">
        <f>IF(S55&lt;-$C$7,-S55,"-")</f>
        <v>144.37394366868588</v>
      </c>
      <c r="T53" s="21">
        <f>IF(W55&lt;-$C$7,ABS($B$4/W58),"")</f>
        <v>14.730141623883032</v>
      </c>
      <c r="U53" s="19" t="s">
        <v>36</v>
      </c>
      <c r="V53" s="22">
        <f>IF(W55&lt;-$C$7,ABS($B$5/W58),"")</f>
        <v>19.640188831844046</v>
      </c>
      <c r="W53" s="20">
        <f>IF(W55&lt;-$C$7,-W55,"-")</f>
        <v>55.879307960833515</v>
      </c>
      <c r="X53" s="21">
        <f>IF(AA55&lt;-$C$7,ABS($B$4/AA58),"")</f>
        <v>22.00063333951289</v>
      </c>
      <c r="Y53" s="19" t="s">
        <v>36</v>
      </c>
      <c r="Z53" s="22">
        <f>IF(AA55&lt;-$C$7,ABS($B$5/AA58),"")</f>
        <v>29.33417778601719</v>
      </c>
      <c r="AA53" s="20">
        <f>IF(AA55&lt;-$C$7,-AA55,"-")</f>
        <v>83.35599931462247</v>
      </c>
      <c r="AB53" s="21">
        <f>IF(AE55&lt;-$C$7,ABS($B$4/AE58),"")</f>
        <v>14.461101011728983</v>
      </c>
      <c r="AC53" s="19" t="s">
        <v>36</v>
      </c>
      <c r="AD53" s="22">
        <f>IF(AE55&lt;-$C$7,ABS($B$5/AE58),"")</f>
        <v>19.281468015638648</v>
      </c>
      <c r="AE53" s="20">
        <f>IF(AE55&lt;-$C$7,-AE55,"-")</f>
        <v>23.94245280335155</v>
      </c>
      <c r="AF53" s="21">
        <f>IF(AI55&lt;-$C$7,ABS($B$4/AI58),"")</f>
        <v>17.67288508605236</v>
      </c>
      <c r="AG53" s="19" t="s">
        <v>36</v>
      </c>
      <c r="AH53" s="22">
        <f>IF(AI55&lt;-$C$7,ABS($B$5/AI58),"")</f>
        <v>23.563846781403154</v>
      </c>
      <c r="AI53" s="20">
        <f>IF(AI55&lt;-$C$7,-AI55,"-")</f>
        <v>30.190896491378165</v>
      </c>
      <c r="AJ53" s="21">
        <f>IF(AM55&lt;-$C$7,ABS($B$4/AM58),"")</f>
        <v>12.829834947640808</v>
      </c>
      <c r="AK53" s="19" t="s">
        <v>36</v>
      </c>
      <c r="AL53" s="22">
        <f>IF(AM55&lt;-$C$7,ABS($B$5/AM58),"")</f>
        <v>17.106446596854415</v>
      </c>
      <c r="AM53" s="20">
        <f>IF(AM55&lt;-$C$7,-AM55,"-")</f>
        <v>9.7793305618688</v>
      </c>
      <c r="AN53" s="21">
        <f>IF(AQ55&lt;-$C$7,ABS($B$4/AQ58),"")</f>
        <v>13.457423095001822</v>
      </c>
      <c r="AO53" s="19" t="s">
        <v>36</v>
      </c>
      <c r="AP53" s="22">
        <f>IF(AQ55&lt;-$C$7,ABS($B$5/AQ58),"")</f>
        <v>17.943230793335765</v>
      </c>
      <c r="AQ53" s="20">
        <f>IF(AQ55&lt;-$C$7,-AQ55,"-")</f>
        <v>11.798041990912406</v>
      </c>
      <c r="AR53" s="21">
        <f>IF(AU55&lt;-$C$7,ABS($B$4/AU58),"")</f>
      </c>
      <c r="AS53" s="19" t="s">
        <v>36</v>
      </c>
      <c r="AT53" s="22">
        <f>IF(AU55&lt;-$C$7,ABS($B$5/AU58),"")</f>
      </c>
      <c r="AU53" s="20" t="str">
        <f>IF(AU55&lt;-$C$7,-AU55,"-")</f>
        <v>-</v>
      </c>
      <c r="AV53" s="21">
        <f>IF(AY55&lt;-$C$7,ABS($B$4/AY58),"")</f>
      </c>
      <c r="AW53" s="19" t="s">
        <v>36</v>
      </c>
      <c r="AX53" s="22">
        <f>IF(AY55&lt;-$C$7,ABS($B$5/AY58),"")</f>
      </c>
      <c r="AY53" s="20" t="str">
        <f>IF(AY55&lt;-$C$7,-AY55,"-")</f>
        <v>-</v>
      </c>
      <c r="AZ53" s="21">
        <f>IF(BC55&lt;-$C$7,ABS($B$4/BC58),"")</f>
      </c>
      <c r="BA53" s="19" t="s">
        <v>36</v>
      </c>
      <c r="BB53" s="22">
        <f>IF(BC55&lt;-$C$7,ABS($B$5/BC58),"")</f>
      </c>
      <c r="BC53" s="20" t="str">
        <f>IF(BC55&lt;-$C$7,-BC55,"-")</f>
        <v>-</v>
      </c>
    </row>
    <row r="54" spans="1:55" s="13" customFormat="1" ht="18" customHeight="1" hidden="1">
      <c r="A54" s="40"/>
      <c r="B54" s="55"/>
      <c r="C54" s="12"/>
      <c r="D54" s="57" t="s">
        <v>39</v>
      </c>
      <c r="E54" s="58"/>
      <c r="F54" s="59"/>
      <c r="G54" s="15">
        <v>5</v>
      </c>
      <c r="H54" s="57" t="s">
        <v>39</v>
      </c>
      <c r="I54" s="58"/>
      <c r="J54" s="59"/>
      <c r="K54" s="15">
        <v>5</v>
      </c>
      <c r="L54" s="57" t="s">
        <v>39</v>
      </c>
      <c r="M54" s="58"/>
      <c r="N54" s="59"/>
      <c r="O54" s="15">
        <v>5</v>
      </c>
      <c r="P54" s="57" t="s">
        <v>39</v>
      </c>
      <c r="Q54" s="58"/>
      <c r="R54" s="59"/>
      <c r="S54" s="15">
        <v>5</v>
      </c>
      <c r="T54" s="57" t="s">
        <v>39</v>
      </c>
      <c r="U54" s="58"/>
      <c r="V54" s="59"/>
      <c r="W54" s="15">
        <v>5</v>
      </c>
      <c r="X54" s="57" t="s">
        <v>39</v>
      </c>
      <c r="Y54" s="58"/>
      <c r="Z54" s="59"/>
      <c r="AA54" s="15">
        <v>5</v>
      </c>
      <c r="AB54" s="57" t="s">
        <v>39</v>
      </c>
      <c r="AC54" s="58"/>
      <c r="AD54" s="59"/>
      <c r="AE54" s="15">
        <v>5</v>
      </c>
      <c r="AF54" s="57" t="s">
        <v>39</v>
      </c>
      <c r="AG54" s="58"/>
      <c r="AH54" s="59"/>
      <c r="AI54" s="15">
        <v>5</v>
      </c>
      <c r="AJ54" s="57" t="s">
        <v>39</v>
      </c>
      <c r="AK54" s="58"/>
      <c r="AL54" s="59"/>
      <c r="AM54" s="15">
        <v>5</v>
      </c>
      <c r="AN54" s="57" t="s">
        <v>39</v>
      </c>
      <c r="AO54" s="58"/>
      <c r="AP54" s="59"/>
      <c r="AQ54" s="15">
        <v>5</v>
      </c>
      <c r="AR54" s="57" t="s">
        <v>39</v>
      </c>
      <c r="AS54" s="58"/>
      <c r="AT54" s="59"/>
      <c r="AU54" s="15">
        <v>5</v>
      </c>
      <c r="AV54" s="57" t="s">
        <v>39</v>
      </c>
      <c r="AW54" s="58"/>
      <c r="AX54" s="59"/>
      <c r="AY54" s="15">
        <v>5</v>
      </c>
      <c r="AZ54" s="57" t="s">
        <v>39</v>
      </c>
      <c r="BA54" s="58"/>
      <c r="BB54" s="59"/>
      <c r="BC54" s="15">
        <v>5</v>
      </c>
    </row>
    <row r="55" spans="1:55" ht="18" customHeight="1" hidden="1">
      <c r="A55" s="40"/>
      <c r="B55" s="55"/>
      <c r="C55" s="48"/>
      <c r="D55" s="51" t="s">
        <v>40</v>
      </c>
      <c r="E55" s="52"/>
      <c r="F55" s="53"/>
      <c r="G55" s="9">
        <f>G56+G$7</f>
        <v>-457.36783153119467</v>
      </c>
      <c r="H55" s="51" t="s">
        <v>40</v>
      </c>
      <c r="I55" s="52"/>
      <c r="J55" s="53"/>
      <c r="K55" s="9">
        <f>K56+K$7</f>
        <v>-92.50331161496372</v>
      </c>
      <c r="L55" s="51" t="s">
        <v>40</v>
      </c>
      <c r="M55" s="52"/>
      <c r="N55" s="53"/>
      <c r="O55" s="9">
        <f>O56+O$7</f>
        <v>-365.4117253447199</v>
      </c>
      <c r="P55" s="51" t="s">
        <v>40</v>
      </c>
      <c r="Q55" s="52"/>
      <c r="R55" s="53"/>
      <c r="S55" s="9">
        <f>S56+S$7</f>
        <v>-144.37394366868588</v>
      </c>
      <c r="T55" s="51" t="s">
        <v>40</v>
      </c>
      <c r="U55" s="52"/>
      <c r="V55" s="53"/>
      <c r="W55" s="9">
        <f>W56+W$7</f>
        <v>-55.879307960833515</v>
      </c>
      <c r="X55" s="51" t="s">
        <v>40</v>
      </c>
      <c r="Y55" s="52"/>
      <c r="Z55" s="53"/>
      <c r="AA55" s="9">
        <f>AA56+AA$7</f>
        <v>-83.35599931462247</v>
      </c>
      <c r="AB55" s="51" t="s">
        <v>40</v>
      </c>
      <c r="AC55" s="52"/>
      <c r="AD55" s="53"/>
      <c r="AE55" s="9">
        <f>AE56+AE$7</f>
        <v>-23.94245280335155</v>
      </c>
      <c r="AF55" s="51" t="s">
        <v>40</v>
      </c>
      <c r="AG55" s="52"/>
      <c r="AH55" s="53"/>
      <c r="AI55" s="9">
        <f>AI56+AI$7</f>
        <v>-30.190896491378165</v>
      </c>
      <c r="AJ55" s="51" t="s">
        <v>40</v>
      </c>
      <c r="AK55" s="52"/>
      <c r="AL55" s="53"/>
      <c r="AM55" s="9">
        <f>AM56+AM$7</f>
        <v>-9.7793305618688</v>
      </c>
      <c r="AN55" s="51" t="s">
        <v>40</v>
      </c>
      <c r="AO55" s="52"/>
      <c r="AP55" s="53"/>
      <c r="AQ55" s="9">
        <f>AQ56+AQ$7</f>
        <v>-11.798041990912406</v>
      </c>
      <c r="AR55" s="51" t="s">
        <v>40</v>
      </c>
      <c r="AS55" s="52"/>
      <c r="AT55" s="53"/>
      <c r="AU55" s="9">
        <f>AU56+AU$7</f>
        <v>0.8121501827462438</v>
      </c>
      <c r="AV55" s="51" t="s">
        <v>40</v>
      </c>
      <c r="AW55" s="52"/>
      <c r="AX55" s="53"/>
      <c r="AY55" s="9">
        <f>AY56+AY$7</f>
        <v>-1.095236510491656</v>
      </c>
      <c r="AZ55" s="51" t="s">
        <v>40</v>
      </c>
      <c r="BA55" s="52"/>
      <c r="BB55" s="53"/>
      <c r="BC55" s="9">
        <f>BC56+BC$7</f>
        <v>8.799619387052266</v>
      </c>
    </row>
    <row r="56" spans="1:55" ht="18" customHeight="1" hidden="1">
      <c r="A56" s="40"/>
      <c r="B56" s="55"/>
      <c r="C56" s="49"/>
      <c r="D56" s="51" t="s">
        <v>41</v>
      </c>
      <c r="E56" s="52"/>
      <c r="F56" s="53"/>
      <c r="G56" s="9">
        <f>G$6*G57/(G$6-G57)</f>
        <v>-472.80178153119465</v>
      </c>
      <c r="H56" s="51" t="s">
        <v>41</v>
      </c>
      <c r="I56" s="52"/>
      <c r="J56" s="53"/>
      <c r="K56" s="9">
        <f>K$6*K57/(K$6-K57)</f>
        <v>-104.81842161496373</v>
      </c>
      <c r="L56" s="51" t="s">
        <v>41</v>
      </c>
      <c r="M56" s="52"/>
      <c r="N56" s="53"/>
      <c r="O56" s="9">
        <f>O$6*O57/(O$6-O57)</f>
        <v>-364.5564953447199</v>
      </c>
      <c r="P56" s="51" t="s">
        <v>41</v>
      </c>
      <c r="Q56" s="52"/>
      <c r="R56" s="53"/>
      <c r="S56" s="9">
        <f>S$6*S57/(S$6-S57)</f>
        <v>-180.47993366868587</v>
      </c>
      <c r="T56" s="51" t="s">
        <v>41</v>
      </c>
      <c r="U56" s="52"/>
      <c r="V56" s="53"/>
      <c r="W56" s="9">
        <f>W$6*W57/(W$6-W57)</f>
        <v>-82.80971796083351</v>
      </c>
      <c r="X56" s="51" t="s">
        <v>41</v>
      </c>
      <c r="Y56" s="52"/>
      <c r="Z56" s="53"/>
      <c r="AA56" s="9">
        <f>AA$6*AA57/(AA$6-AA57)</f>
        <v>-108.34933931462247</v>
      </c>
      <c r="AB56" s="51" t="s">
        <v>41</v>
      </c>
      <c r="AC56" s="52"/>
      <c r="AD56" s="53"/>
      <c r="AE56" s="9">
        <f>AE$6*AE57/(AE$6-AE57)</f>
        <v>-51.08073280335155</v>
      </c>
      <c r="AF56" s="51" t="s">
        <v>41</v>
      </c>
      <c r="AG56" s="52"/>
      <c r="AH56" s="53"/>
      <c r="AI56" s="9">
        <f>AI$6*AI57/(AI$6-AI57)</f>
        <v>-58.835156491378164</v>
      </c>
      <c r="AJ56" s="51" t="s">
        <v>41</v>
      </c>
      <c r="AK56" s="52"/>
      <c r="AL56" s="53"/>
      <c r="AM56" s="9">
        <f>AM$6*AM57/(AM$6-AM57)</f>
        <v>-36.1931605618688</v>
      </c>
      <c r="AN56" s="51" t="s">
        <v>41</v>
      </c>
      <c r="AO56" s="52"/>
      <c r="AP56" s="53"/>
      <c r="AQ56" s="9">
        <f>AQ$6*AQ57/(AQ$6-AQ57)</f>
        <v>-36.468041990912404</v>
      </c>
      <c r="AR56" s="51" t="s">
        <v>41</v>
      </c>
      <c r="AS56" s="52"/>
      <c r="AT56" s="53"/>
      <c r="AU56" s="9">
        <f>AU$6*AU57/(AU$6-AU57)</f>
        <v>-20.369549817253755</v>
      </c>
      <c r="AV56" s="51" t="s">
        <v>41</v>
      </c>
      <c r="AW56" s="52"/>
      <c r="AX56" s="53"/>
      <c r="AY56" s="9">
        <f>AY$6*AY57/(AY$6-AY57)</f>
        <v>-20.595236510491656</v>
      </c>
      <c r="AZ56" s="51" t="s">
        <v>41</v>
      </c>
      <c r="BA56" s="52"/>
      <c r="BB56" s="53"/>
      <c r="BC56" s="9">
        <f>BC$6*BC57/(BC$6-BC57)</f>
        <v>-13.406160612947735</v>
      </c>
    </row>
    <row r="57" spans="1:55" ht="18" customHeight="1" hidden="1">
      <c r="A57" s="40"/>
      <c r="B57" s="55"/>
      <c r="C57" s="49"/>
      <c r="D57" s="51" t="s">
        <v>42</v>
      </c>
      <c r="E57" s="52"/>
      <c r="F57" s="53"/>
      <c r="G57" s="9">
        <f>G$10+G54</f>
        <v>86.02755115252138</v>
      </c>
      <c r="H57" s="51" t="s">
        <v>42</v>
      </c>
      <c r="I57" s="52"/>
      <c r="J57" s="53"/>
      <c r="K57" s="9">
        <f>K$10+K54</f>
        <v>91.14636885450639</v>
      </c>
      <c r="L57" s="51" t="s">
        <v>42</v>
      </c>
      <c r="M57" s="52"/>
      <c r="N57" s="53"/>
      <c r="O57" s="9">
        <f>O$10+O54</f>
        <v>57.92615449114898</v>
      </c>
      <c r="P57" s="51" t="s">
        <v>42</v>
      </c>
      <c r="Q57" s="52"/>
      <c r="R57" s="53"/>
      <c r="S57" s="9">
        <f>S$10+S54</f>
        <v>41.81630522072292</v>
      </c>
      <c r="T57" s="51" t="s">
        <v>42</v>
      </c>
      <c r="U57" s="52"/>
      <c r="V57" s="53"/>
      <c r="W57" s="9">
        <f>W$10+W54</f>
        <v>37.103793873600644</v>
      </c>
      <c r="X57" s="51" t="s">
        <v>42</v>
      </c>
      <c r="Y57" s="52"/>
      <c r="Z57" s="53"/>
      <c r="AA57" s="9">
        <f>AA$10+AA54</f>
        <v>32.50386606790026</v>
      </c>
      <c r="AB57" s="51" t="s">
        <v>42</v>
      </c>
      <c r="AC57" s="52"/>
      <c r="AD57" s="53"/>
      <c r="AE57" s="9">
        <f>AE$10+AE54</f>
        <v>23.313082193996255</v>
      </c>
      <c r="AF57" s="51" t="s">
        <v>42</v>
      </c>
      <c r="AG57" s="52"/>
      <c r="AH57" s="53"/>
      <c r="AI57" s="9">
        <f>AI$10+AI54</f>
        <v>21.972192483136556</v>
      </c>
      <c r="AJ57" s="51" t="s">
        <v>42</v>
      </c>
      <c r="AK57" s="52"/>
      <c r="AL57" s="53"/>
      <c r="AM57" s="9">
        <f>AM$10+AM54</f>
        <v>18.618700917291157</v>
      </c>
      <c r="AN57" s="51" t="s">
        <v>42</v>
      </c>
      <c r="AO57" s="52"/>
      <c r="AP57" s="53"/>
      <c r="AQ57" s="9">
        <f>AQ$10+AQ54</f>
        <v>17.885227761726195</v>
      </c>
      <c r="AR57" s="51" t="s">
        <v>42</v>
      </c>
      <c r="AS57" s="52"/>
      <c r="AT57" s="53"/>
      <c r="AU57" s="9">
        <f>AU$10+AU54</f>
        <v>13.843568500903402</v>
      </c>
      <c r="AV57" s="51" t="s">
        <v>42</v>
      </c>
      <c r="AW57" s="52"/>
      <c r="AX57" s="53"/>
      <c r="AY57" s="9">
        <f>AY$10+AY54</f>
        <v>13.931063944599336</v>
      </c>
      <c r="AZ57" s="51" t="s">
        <v>42</v>
      </c>
      <c r="BA57" s="52"/>
      <c r="BB57" s="53"/>
      <c r="BC57" s="9">
        <f>BC$10+BC54</f>
        <v>11.529964532473201</v>
      </c>
    </row>
    <row r="58" spans="1:55" ht="18" customHeight="1" hidden="1">
      <c r="A58" s="40"/>
      <c r="B58" s="56"/>
      <c r="C58" s="50"/>
      <c r="D58" s="51" t="s">
        <v>43</v>
      </c>
      <c r="E58" s="52"/>
      <c r="F58" s="53"/>
      <c r="G58" s="14">
        <f>G57/G56</f>
        <v>-0.1819526797761134</v>
      </c>
      <c r="H58" s="51" t="s">
        <v>43</v>
      </c>
      <c r="I58" s="52"/>
      <c r="J58" s="53"/>
      <c r="K58" s="14">
        <f>K57/K56</f>
        <v>-0.8695644091009139</v>
      </c>
      <c r="L58" s="51" t="s">
        <v>43</v>
      </c>
      <c r="M58" s="52"/>
      <c r="N58" s="53"/>
      <c r="O58" s="14">
        <f>O57/O56</f>
        <v>-0.15889486329512456</v>
      </c>
      <c r="P58" s="51" t="s">
        <v>43</v>
      </c>
      <c r="Q58" s="52"/>
      <c r="R58" s="53"/>
      <c r="S58" s="14">
        <f>S57/S56</f>
        <v>-0.2316950387265033</v>
      </c>
      <c r="T58" s="51" t="s">
        <v>43</v>
      </c>
      <c r="U58" s="52"/>
      <c r="V58" s="53"/>
      <c r="W58" s="14">
        <f>W57/W56</f>
        <v>-0.4480608651649993</v>
      </c>
      <c r="X58" s="51" t="s">
        <v>43</v>
      </c>
      <c r="Y58" s="52"/>
      <c r="Z58" s="53"/>
      <c r="AA58" s="14">
        <f>AA57/AA56</f>
        <v>-0.2999913638007172</v>
      </c>
      <c r="AB58" s="51" t="s">
        <v>43</v>
      </c>
      <c r="AC58" s="52"/>
      <c r="AD58" s="53"/>
      <c r="AE58" s="14">
        <f>AE57/AE56</f>
        <v>-0.45639678435597186</v>
      </c>
      <c r="AF58" s="51" t="s">
        <v>43</v>
      </c>
      <c r="AG58" s="52"/>
      <c r="AH58" s="53"/>
      <c r="AI58" s="14">
        <f>AI57/AI56</f>
        <v>-0.3734534552713633</v>
      </c>
      <c r="AJ58" s="51" t="s">
        <v>43</v>
      </c>
      <c r="AK58" s="52"/>
      <c r="AL58" s="53"/>
      <c r="AM58" s="14">
        <f>AM57/AM56</f>
        <v>-0.5144259475616737</v>
      </c>
      <c r="AN58" s="51" t="s">
        <v>43</v>
      </c>
      <c r="AO58" s="52"/>
      <c r="AP58" s="53"/>
      <c r="AQ58" s="14">
        <f>AQ57/AQ56</f>
        <v>-0.4904356468105164</v>
      </c>
      <c r="AR58" s="51" t="s">
        <v>43</v>
      </c>
      <c r="AS58" s="52"/>
      <c r="AT58" s="53"/>
      <c r="AU58" s="14">
        <f>AU57/AU56</f>
        <v>-0.6796207390492937</v>
      </c>
      <c r="AV58" s="51" t="s">
        <v>43</v>
      </c>
      <c r="AW58" s="52"/>
      <c r="AX58" s="53"/>
      <c r="AY58" s="14">
        <f>AY57/AY56</f>
        <v>-0.6764216539830729</v>
      </c>
      <c r="AZ58" s="51" t="s">
        <v>43</v>
      </c>
      <c r="BA58" s="52"/>
      <c r="BB58" s="53"/>
      <c r="BC58" s="14">
        <f>BC57/BC56</f>
        <v>-0.860049708888129</v>
      </c>
    </row>
    <row r="59" spans="1:55" ht="18" customHeight="1">
      <c r="A59" s="40"/>
      <c r="B59" s="54" t="s">
        <v>4</v>
      </c>
      <c r="C59" s="35" t="s">
        <v>64</v>
      </c>
      <c r="D59" s="23">
        <f>IF(G61&lt;-$C$7,ABS($B$4/G64),"")</f>
        <v>48.0376116</v>
      </c>
      <c r="E59" s="7" t="s">
        <v>36</v>
      </c>
      <c r="F59" s="24">
        <f>IF(G61&lt;-$C$7,ABS($B$5/G64),"")</f>
        <v>64.0501488</v>
      </c>
      <c r="G59" s="18">
        <f>IF(G61&lt;-$C$7,-G61,"-")</f>
        <v>587.1051603747601</v>
      </c>
      <c r="H59" s="23">
        <f>IF(K61&lt;-$C$7,ABS($B$4/K64),"")</f>
        <v>32.17680179999999</v>
      </c>
      <c r="I59" s="7" t="s">
        <v>36</v>
      </c>
      <c r="J59" s="24">
        <f>IF(K61&lt;-$C$7,ABS($B$5/K64),"")</f>
        <v>42.9024024</v>
      </c>
      <c r="K59" s="18">
        <f>IF(K61&lt;-$C$7,-K61,"-")</f>
        <v>274.12048824528995</v>
      </c>
      <c r="L59" s="23">
        <f>IF(O61&lt;-$C$7,ABS($B$4/O64),"")</f>
        <v>32.9894136</v>
      </c>
      <c r="M59" s="7" t="s">
        <v>36</v>
      </c>
      <c r="N59" s="24">
        <f>IF(O61&lt;-$C$7,ABS($B$5/O64),"")</f>
        <v>43.9858848</v>
      </c>
      <c r="O59" s="18">
        <f>IF(O61&lt;-$C$7,-O61,"-")</f>
        <v>300.67881572816003</v>
      </c>
      <c r="P59" s="23">
        <f>IF(S61&lt;-$C$7,ABS($B$4/S64),"")</f>
        <v>22.4071386</v>
      </c>
      <c r="Q59" s="7" t="s">
        <v>36</v>
      </c>
      <c r="R59" s="24">
        <f>IF(S61&lt;-$C$7,ABS($B$5/S64),"")</f>
        <v>29.8761848</v>
      </c>
      <c r="S59" s="18">
        <f>IF(S61&lt;-$C$7,-S61,"-")</f>
        <v>113.10589590441</v>
      </c>
      <c r="T59" s="23">
        <f>IF(W61&lt;-$C$7,ABS($B$4/W64),"")</f>
        <v>16.911239399999992</v>
      </c>
      <c r="U59" s="7" t="s">
        <v>36</v>
      </c>
      <c r="V59" s="24">
        <f>IF(W61&lt;-$C$7,ABS($B$5/W64),"")</f>
        <v>22.548319199999995</v>
      </c>
      <c r="W59" s="18">
        <f>IF(W61&lt;-$C$7,-W61,"-")</f>
        <v>64.34695411480999</v>
      </c>
      <c r="X59" s="23">
        <f>IF(AA61&lt;-$C$7,ABS($B$4/AA64),"")</f>
        <v>16.502072399999992</v>
      </c>
      <c r="Y59" s="7" t="s">
        <v>36</v>
      </c>
      <c r="Z59" s="24">
        <f>IF(AA61&lt;-$C$7,ABS($B$5/AA64),"")</f>
        <v>22.002763199999993</v>
      </c>
      <c r="AA59" s="18">
        <f>IF(AA61&lt;-$C$7,-AA61,"-")</f>
        <v>62.525500985959965</v>
      </c>
      <c r="AB59" s="23">
        <f>IF(AE61&lt;-$C$7,ABS($B$4/AE64),"")</f>
        <v>10.5648642</v>
      </c>
      <c r="AC59" s="7" t="s">
        <v>36</v>
      </c>
      <c r="AD59" s="24">
        <f>IF(AE61&lt;-$C$7,ABS($B$5/AE64),"")</f>
        <v>14.086485600000003</v>
      </c>
      <c r="AE59" s="18">
        <f>IF(AE61&lt;-$C$7,-AE61,"-")</f>
        <v>14.492679431690007</v>
      </c>
      <c r="AF59" s="23">
        <f>IF(AI61&lt;-$C$7,ABS($B$4/AI64),"")</f>
        <v>10.5585282</v>
      </c>
      <c r="AG59" s="7" t="s">
        <v>36</v>
      </c>
      <c r="AH59" s="24">
        <f>IF(AI61&lt;-$C$7,ABS($B$5/AI64),"")</f>
        <v>14.078037600000002</v>
      </c>
      <c r="AI59" s="18">
        <f>IF(AI61&lt;-$C$7,-AI61,"-")</f>
        <v>12.946374497289998</v>
      </c>
      <c r="AJ59" s="23">
        <f>IF(AM61&lt;-$C$7,ABS($B$4/AM64),"")</f>
      </c>
      <c r="AK59" s="7" t="s">
        <v>36</v>
      </c>
      <c r="AL59" s="24">
        <f>IF(AM61&lt;-$C$7,ABS($B$5/AM64),"")</f>
      </c>
      <c r="AM59" s="18" t="str">
        <f>IF(AM61&lt;-$C$7,-AM61,"-")</f>
        <v>-</v>
      </c>
      <c r="AN59" s="23">
        <f>IF(AQ61&lt;-$C$7,ABS($B$4/AQ64),"")</f>
      </c>
      <c r="AO59" s="7" t="s">
        <v>36</v>
      </c>
      <c r="AP59" s="24">
        <f>IF(AQ61&lt;-$C$7,ABS($B$5/AQ64),"")</f>
      </c>
      <c r="AQ59" s="18" t="str">
        <f>IF(AQ61&lt;-$C$7,-AQ61,"-")</f>
        <v>-</v>
      </c>
      <c r="AR59" s="23">
        <f>IF(AU61&lt;-$C$7,ABS($B$4/AU64),"")</f>
      </c>
      <c r="AS59" s="7" t="s">
        <v>36</v>
      </c>
      <c r="AT59" s="24">
        <f>IF(AU61&lt;-$C$7,ABS($B$5/AU64),"")</f>
      </c>
      <c r="AU59" s="18" t="str">
        <f>IF(AU61&lt;-$C$7,-AU61,"-")</f>
        <v>-</v>
      </c>
      <c r="AV59" s="23">
        <f>IF(AY61&lt;-$C$7,ABS($B$4/AY64),"")</f>
      </c>
      <c r="AW59" s="7" t="s">
        <v>36</v>
      </c>
      <c r="AX59" s="24">
        <f>IF(AY61&lt;-$C$7,ABS($B$5/AY64),"")</f>
      </c>
      <c r="AY59" s="18" t="str">
        <f>IF(AY61&lt;-$C$7,-AY61,"-")</f>
        <v>-</v>
      </c>
      <c r="AZ59" s="23">
        <f>IF(BC61&lt;-$C$7,ABS($B$4/BC64),"")</f>
      </c>
      <c r="BA59" s="7" t="s">
        <v>36</v>
      </c>
      <c r="BB59" s="24">
        <f>IF(BC61&lt;-$C$7,ABS($B$5/BC64),"")</f>
      </c>
      <c r="BC59" s="18" t="str">
        <f>IF(BC61&lt;-$C$7,-BC61,"-")</f>
        <v>-</v>
      </c>
    </row>
    <row r="60" spans="1:55" s="13" customFormat="1" ht="18" customHeight="1" hidden="1">
      <c r="A60" s="40"/>
      <c r="B60" s="55"/>
      <c r="C60" s="12"/>
      <c r="D60" s="51" t="s">
        <v>39</v>
      </c>
      <c r="E60" s="52"/>
      <c r="F60" s="53"/>
      <c r="G60" s="10">
        <v>10</v>
      </c>
      <c r="H60" s="51" t="s">
        <v>39</v>
      </c>
      <c r="I60" s="52"/>
      <c r="J60" s="53"/>
      <c r="K60" s="10">
        <v>10</v>
      </c>
      <c r="L60" s="51" t="s">
        <v>39</v>
      </c>
      <c r="M60" s="52"/>
      <c r="N60" s="53"/>
      <c r="O60" s="10">
        <v>10</v>
      </c>
      <c r="P60" s="51" t="s">
        <v>39</v>
      </c>
      <c r="Q60" s="52"/>
      <c r="R60" s="53"/>
      <c r="S60" s="10">
        <v>10</v>
      </c>
      <c r="T60" s="51" t="s">
        <v>39</v>
      </c>
      <c r="U60" s="52"/>
      <c r="V60" s="53"/>
      <c r="W60" s="10">
        <v>10</v>
      </c>
      <c r="X60" s="51" t="s">
        <v>39</v>
      </c>
      <c r="Y60" s="52"/>
      <c r="Z60" s="53"/>
      <c r="AA60" s="10">
        <v>10</v>
      </c>
      <c r="AB60" s="51" t="s">
        <v>39</v>
      </c>
      <c r="AC60" s="52"/>
      <c r="AD60" s="53"/>
      <c r="AE60" s="10">
        <v>10</v>
      </c>
      <c r="AF60" s="51" t="s">
        <v>39</v>
      </c>
      <c r="AG60" s="52"/>
      <c r="AH60" s="53"/>
      <c r="AI60" s="10">
        <v>10</v>
      </c>
      <c r="AJ60" s="51" t="s">
        <v>39</v>
      </c>
      <c r="AK60" s="52"/>
      <c r="AL60" s="53"/>
      <c r="AM60" s="10">
        <v>10</v>
      </c>
      <c r="AN60" s="51" t="s">
        <v>39</v>
      </c>
      <c r="AO60" s="52"/>
      <c r="AP60" s="53"/>
      <c r="AQ60" s="10">
        <v>10</v>
      </c>
      <c r="AR60" s="51" t="s">
        <v>39</v>
      </c>
      <c r="AS60" s="52"/>
      <c r="AT60" s="53"/>
      <c r="AU60" s="10">
        <v>10</v>
      </c>
      <c r="AV60" s="51" t="s">
        <v>39</v>
      </c>
      <c r="AW60" s="52"/>
      <c r="AX60" s="53"/>
      <c r="AY60" s="10">
        <v>10</v>
      </c>
      <c r="AZ60" s="51" t="s">
        <v>39</v>
      </c>
      <c r="BA60" s="52"/>
      <c r="BB60" s="53"/>
      <c r="BC60" s="10">
        <v>10</v>
      </c>
    </row>
    <row r="61" spans="1:55" ht="18" customHeight="1" hidden="1">
      <c r="A61" s="40"/>
      <c r="B61" s="55"/>
      <c r="C61" s="48"/>
      <c r="D61" s="51" t="s">
        <v>40</v>
      </c>
      <c r="E61" s="52"/>
      <c r="F61" s="53"/>
      <c r="G61" s="9">
        <f>G62+G$7</f>
        <v>-587.1051603747601</v>
      </c>
      <c r="H61" s="51" t="s">
        <v>40</v>
      </c>
      <c r="I61" s="52"/>
      <c r="J61" s="53"/>
      <c r="K61" s="9">
        <f>K62+K$7</f>
        <v>-274.12048824528995</v>
      </c>
      <c r="L61" s="51" t="s">
        <v>40</v>
      </c>
      <c r="M61" s="52"/>
      <c r="N61" s="53"/>
      <c r="O61" s="9">
        <f>O62+O$7</f>
        <v>-300.67881572816003</v>
      </c>
      <c r="P61" s="51" t="s">
        <v>40</v>
      </c>
      <c r="Q61" s="52"/>
      <c r="R61" s="53"/>
      <c r="S61" s="9">
        <f>S62+S$7</f>
        <v>-113.10589590441</v>
      </c>
      <c r="T61" s="51" t="s">
        <v>40</v>
      </c>
      <c r="U61" s="52"/>
      <c r="V61" s="53"/>
      <c r="W61" s="9">
        <f>W62+W$7</f>
        <v>-64.34695411480999</v>
      </c>
      <c r="X61" s="51" t="s">
        <v>40</v>
      </c>
      <c r="Y61" s="52"/>
      <c r="Z61" s="53"/>
      <c r="AA61" s="9">
        <f>AA62+AA$7</f>
        <v>-62.525500985959965</v>
      </c>
      <c r="AB61" s="51" t="s">
        <v>40</v>
      </c>
      <c r="AC61" s="52"/>
      <c r="AD61" s="53"/>
      <c r="AE61" s="9">
        <f>AE62+AE$7</f>
        <v>-14.492679431690007</v>
      </c>
      <c r="AF61" s="51" t="s">
        <v>40</v>
      </c>
      <c r="AG61" s="52"/>
      <c r="AH61" s="53"/>
      <c r="AI61" s="9">
        <f>AI62+AI$7</f>
        <v>-12.946374497289998</v>
      </c>
      <c r="AJ61" s="51" t="s">
        <v>40</v>
      </c>
      <c r="AK61" s="52"/>
      <c r="AL61" s="53"/>
      <c r="AM61" s="9">
        <f>AM62+AM$7</f>
        <v>-0.9952091292900036</v>
      </c>
      <c r="AN61" s="51" t="s">
        <v>40</v>
      </c>
      <c r="AO61" s="52"/>
      <c r="AP61" s="53"/>
      <c r="AQ61" s="9">
        <f>AQ62+AQ$7</f>
        <v>-1.7300000000000004</v>
      </c>
      <c r="AR61" s="51" t="s">
        <v>40</v>
      </c>
      <c r="AS61" s="52"/>
      <c r="AT61" s="53"/>
      <c r="AU61" s="9">
        <f>AU62+AU$7</f>
        <v>6.1464317273599995</v>
      </c>
      <c r="AV61" s="51" t="s">
        <v>40</v>
      </c>
      <c r="AW61" s="52"/>
      <c r="AX61" s="53"/>
      <c r="AY61" s="9">
        <f>AY62+AY$7</f>
        <v>4.284389999999998</v>
      </c>
      <c r="AZ61" s="51" t="s">
        <v>40</v>
      </c>
      <c r="BA61" s="52"/>
      <c r="BB61" s="53"/>
      <c r="BC61" s="9">
        <f>BC62+BC$7</f>
        <v>12.16460224124</v>
      </c>
    </row>
    <row r="62" spans="1:55" ht="18" customHeight="1" hidden="1">
      <c r="A62" s="40"/>
      <c r="B62" s="55"/>
      <c r="C62" s="49"/>
      <c r="D62" s="51" t="s">
        <v>41</v>
      </c>
      <c r="E62" s="52"/>
      <c r="F62" s="53"/>
      <c r="G62" s="9">
        <f>G$6*G63/(G$6-G63)</f>
        <v>-602.5391103747601</v>
      </c>
      <c r="H62" s="51" t="s">
        <v>41</v>
      </c>
      <c r="I62" s="52"/>
      <c r="J62" s="53"/>
      <c r="K62" s="9">
        <f>K$6*K63/(K$6-K63)</f>
        <v>-286.43559824528995</v>
      </c>
      <c r="L62" s="51" t="s">
        <v>41</v>
      </c>
      <c r="M62" s="52"/>
      <c r="N62" s="53"/>
      <c r="O62" s="9">
        <f>O$6*O63/(O$6-O63)</f>
        <v>-299.82358572816</v>
      </c>
      <c r="P62" s="51" t="s">
        <v>41</v>
      </c>
      <c r="Q62" s="52"/>
      <c r="R62" s="53"/>
      <c r="S62" s="9">
        <f>S$6*S63/(S$6-S63)</f>
        <v>-149.21188590441</v>
      </c>
      <c r="T62" s="51" t="s">
        <v>41</v>
      </c>
      <c r="U62" s="52"/>
      <c r="V62" s="53"/>
      <c r="W62" s="9">
        <f>W$6*W63/(W$6-W63)</f>
        <v>-91.27736411480998</v>
      </c>
      <c r="X62" s="51" t="s">
        <v>41</v>
      </c>
      <c r="Y62" s="52"/>
      <c r="Z62" s="53"/>
      <c r="AA62" s="9">
        <f>AA$6*AA63/(AA$6-AA63)</f>
        <v>-87.51884098595997</v>
      </c>
      <c r="AB62" s="51" t="s">
        <v>41</v>
      </c>
      <c r="AC62" s="52"/>
      <c r="AD62" s="53"/>
      <c r="AE62" s="9">
        <f>AE$6*AE63/(AE$6-AE63)</f>
        <v>-41.63095943169001</v>
      </c>
      <c r="AF62" s="51" t="s">
        <v>41</v>
      </c>
      <c r="AG62" s="52"/>
      <c r="AH62" s="53"/>
      <c r="AI62" s="9">
        <f>AI$6*AI63/(AI$6-AI63)</f>
        <v>-41.59063449729</v>
      </c>
      <c r="AJ62" s="51" t="s">
        <v>41</v>
      </c>
      <c r="AK62" s="52"/>
      <c r="AL62" s="53"/>
      <c r="AM62" s="9">
        <f>AM$6*AM63/(AM$6-AM63)</f>
        <v>-27.409039129290004</v>
      </c>
      <c r="AN62" s="51" t="s">
        <v>41</v>
      </c>
      <c r="AO62" s="52"/>
      <c r="AP62" s="53"/>
      <c r="AQ62" s="9">
        <f>AQ$6*AQ63/(AQ$6-AQ63)</f>
        <v>-26.4</v>
      </c>
      <c r="AR62" s="51" t="s">
        <v>41</v>
      </c>
      <c r="AS62" s="52"/>
      <c r="AT62" s="53"/>
      <c r="AU62" s="9">
        <f>AU$6*AU63/(AU$6-AU63)</f>
        <v>-15.03526827264</v>
      </c>
      <c r="AV62" s="51" t="s">
        <v>41</v>
      </c>
      <c r="AW62" s="52"/>
      <c r="AX62" s="53"/>
      <c r="AY62" s="9">
        <f>AY$6*AY63/(AY$6-AY63)</f>
        <v>-15.215610000000002</v>
      </c>
      <c r="AZ62" s="51" t="s">
        <v>41</v>
      </c>
      <c r="BA62" s="52"/>
      <c r="BB62" s="53"/>
      <c r="BC62" s="9">
        <f>BC$6*BC63/(BC$6-BC63)</f>
        <v>-10.04117775876</v>
      </c>
    </row>
    <row r="63" spans="1:55" ht="18" customHeight="1" hidden="1">
      <c r="A63" s="40"/>
      <c r="B63" s="55"/>
      <c r="C63" s="49"/>
      <c r="D63" s="51" t="s">
        <v>42</v>
      </c>
      <c r="E63" s="52"/>
      <c r="F63" s="53"/>
      <c r="G63" s="9">
        <f>G$6+G60</f>
        <v>82.78426</v>
      </c>
      <c r="H63" s="51" t="s">
        <v>42</v>
      </c>
      <c r="I63" s="52"/>
      <c r="J63" s="53"/>
      <c r="K63" s="9">
        <f>K$6+K60</f>
        <v>58.75273</v>
      </c>
      <c r="L63" s="51" t="s">
        <v>42</v>
      </c>
      <c r="M63" s="52"/>
      <c r="N63" s="53"/>
      <c r="O63" s="9">
        <f>O$6+O60</f>
        <v>59.98396</v>
      </c>
      <c r="P63" s="51" t="s">
        <v>42</v>
      </c>
      <c r="Q63" s="52"/>
      <c r="R63" s="53"/>
      <c r="S63" s="9">
        <f>S$6+S60</f>
        <v>43.95021</v>
      </c>
      <c r="T63" s="51" t="s">
        <v>42</v>
      </c>
      <c r="U63" s="52"/>
      <c r="V63" s="53"/>
      <c r="W63" s="9">
        <f>W$6+W60</f>
        <v>35.623090000000005</v>
      </c>
      <c r="X63" s="51" t="s">
        <v>42</v>
      </c>
      <c r="Y63" s="52"/>
      <c r="Z63" s="53"/>
      <c r="AA63" s="9">
        <f>AA$6+AA60</f>
        <v>35.00314</v>
      </c>
      <c r="AB63" s="51" t="s">
        <v>42</v>
      </c>
      <c r="AC63" s="52"/>
      <c r="AD63" s="53"/>
      <c r="AE63" s="9">
        <f>AE$6+AE60</f>
        <v>26.00737</v>
      </c>
      <c r="AF63" s="51" t="s">
        <v>42</v>
      </c>
      <c r="AG63" s="52"/>
      <c r="AH63" s="53"/>
      <c r="AI63" s="9">
        <f>AI$6+AI60</f>
        <v>25.99777</v>
      </c>
      <c r="AJ63" s="51" t="s">
        <v>42</v>
      </c>
      <c r="AK63" s="52"/>
      <c r="AL63" s="53"/>
      <c r="AM63" s="9">
        <f>AM$6+AM60</f>
        <v>22.29423</v>
      </c>
      <c r="AN63" s="51" t="s">
        <v>42</v>
      </c>
      <c r="AO63" s="52"/>
      <c r="AP63" s="53"/>
      <c r="AQ63" s="9">
        <f>AQ$6+AQ60</f>
        <v>22</v>
      </c>
      <c r="AR63" s="51" t="s">
        <v>42</v>
      </c>
      <c r="AS63" s="52"/>
      <c r="AT63" s="53"/>
      <c r="AU63" s="9">
        <f>AU$6+AU60</f>
        <v>18.24208</v>
      </c>
      <c r="AV63" s="51" t="s">
        <v>42</v>
      </c>
      <c r="AW63" s="52"/>
      <c r="AX63" s="53"/>
      <c r="AY63" s="9">
        <f>AY$6+AY60</f>
        <v>18.310000000000002</v>
      </c>
      <c r="AZ63" s="51" t="s">
        <v>42</v>
      </c>
      <c r="BA63" s="52"/>
      <c r="BB63" s="53"/>
      <c r="BC63" s="9">
        <f>BC$6+BC60</f>
        <v>16.19874</v>
      </c>
    </row>
    <row r="64" spans="1:55" ht="18" customHeight="1" hidden="1">
      <c r="A64" s="40"/>
      <c r="B64" s="55"/>
      <c r="C64" s="50"/>
      <c r="D64" s="51" t="s">
        <v>43</v>
      </c>
      <c r="E64" s="52"/>
      <c r="F64" s="53"/>
      <c r="G64" s="14">
        <f>G63/G62</f>
        <v>-0.1373923427949944</v>
      </c>
      <c r="H64" s="51" t="s">
        <v>43</v>
      </c>
      <c r="I64" s="52"/>
      <c r="J64" s="53"/>
      <c r="K64" s="14">
        <f>K63/K62</f>
        <v>-0.205116718591964</v>
      </c>
      <c r="L64" s="51" t="s">
        <v>43</v>
      </c>
      <c r="M64" s="52"/>
      <c r="N64" s="53"/>
      <c r="O64" s="14">
        <f>O63/O62</f>
        <v>-0.200064180589133</v>
      </c>
      <c r="P64" s="51" t="s">
        <v>43</v>
      </c>
      <c r="Q64" s="52"/>
      <c r="R64" s="53"/>
      <c r="S64" s="14">
        <f>S63/S62</f>
        <v>-0.29454898806222407</v>
      </c>
      <c r="T64" s="51" t="s">
        <v>43</v>
      </c>
      <c r="U64" s="52"/>
      <c r="V64" s="53"/>
      <c r="W64" s="14">
        <f>W63/W62</f>
        <v>-0.3902729920552128</v>
      </c>
      <c r="X64" s="51" t="s">
        <v>43</v>
      </c>
      <c r="Y64" s="52"/>
      <c r="Z64" s="53"/>
      <c r="AA64" s="14">
        <f>AA63/AA62</f>
        <v>-0.3999497663093517</v>
      </c>
      <c r="AB64" s="51" t="s">
        <v>43</v>
      </c>
      <c r="AC64" s="52"/>
      <c r="AD64" s="53"/>
      <c r="AE64" s="14">
        <f>AE63/AE62</f>
        <v>-0.6247122419235639</v>
      </c>
      <c r="AF64" s="51" t="s">
        <v>43</v>
      </c>
      <c r="AG64" s="52"/>
      <c r="AH64" s="53"/>
      <c r="AI64" s="14">
        <f>AI63/AI62</f>
        <v>-0.6250871215175615</v>
      </c>
      <c r="AJ64" s="51" t="s">
        <v>43</v>
      </c>
      <c r="AK64" s="52"/>
      <c r="AL64" s="53"/>
      <c r="AM64" s="14">
        <f>AM63/AM62</f>
        <v>-0.8133896958166553</v>
      </c>
      <c r="AN64" s="51" t="s">
        <v>43</v>
      </c>
      <c r="AO64" s="52"/>
      <c r="AP64" s="53"/>
      <c r="AQ64" s="14">
        <f>AQ63/AQ62</f>
        <v>-0.8333333333333334</v>
      </c>
      <c r="AR64" s="51" t="s">
        <v>43</v>
      </c>
      <c r="AS64" s="52"/>
      <c r="AT64" s="53"/>
      <c r="AU64" s="14">
        <f>AU63/AU62</f>
        <v>-1.2132859666491955</v>
      </c>
      <c r="AV64" s="51" t="s">
        <v>43</v>
      </c>
      <c r="AW64" s="52"/>
      <c r="AX64" s="53"/>
      <c r="AY64" s="14">
        <f>AY63/AY62</f>
        <v>-1.203369434416366</v>
      </c>
      <c r="AZ64" s="51" t="s">
        <v>43</v>
      </c>
      <c r="BA64" s="52"/>
      <c r="BB64" s="53"/>
      <c r="BC64" s="14">
        <f>BC63/BC62</f>
        <v>-1.6132310759928632</v>
      </c>
    </row>
    <row r="65" spans="1:55" ht="18" customHeight="1">
      <c r="A65" s="40"/>
      <c r="B65" s="55"/>
      <c r="C65" s="3" t="s">
        <v>1</v>
      </c>
      <c r="D65" s="21">
        <f>IF(G67&lt;-$C$7,ABS($B$4/G70),"")</f>
        <v>26.331658689425012</v>
      </c>
      <c r="E65" s="19" t="s">
        <v>36</v>
      </c>
      <c r="F65" s="22">
        <f>IF(G67&lt;-$C$7,ABS($B$5/G70),"")</f>
        <v>35.10887825256669</v>
      </c>
      <c r="G65" s="20">
        <f>IF(G67&lt;-$C$7,-G67,"-")</f>
        <v>347.73368761854084</v>
      </c>
      <c r="H65" s="21">
        <f>IF(K67&lt;-$C$7,ABS($B$4/K70),"")</f>
        <v>6.789265938996471</v>
      </c>
      <c r="I65" s="19" t="s">
        <v>36</v>
      </c>
      <c r="J65" s="22">
        <f>IF(K67&lt;-$C$7,ABS($B$5/K70),"")</f>
        <v>9.05235458532863</v>
      </c>
      <c r="K65" s="20">
        <f>IF(K67&lt;-$C$7,-K67,"-")</f>
        <v>86.58841533668051</v>
      </c>
      <c r="L65" s="21">
        <f>IF(O67&lt;-$C$7,ABS($B$4/O70),"")</f>
        <v>25.489814438008253</v>
      </c>
      <c r="M65" s="19" t="s">
        <v>36</v>
      </c>
      <c r="N65" s="22">
        <f>IF(O67&lt;-$C$7,ABS($B$5/O70),"")</f>
        <v>33.98641925067768</v>
      </c>
      <c r="O65" s="20">
        <f>IF(O67&lt;-$C$7,-O67,"-")</f>
        <v>243.88189686012535</v>
      </c>
      <c r="P65" s="21">
        <f>IF(S67&lt;-$C$7,ABS($B$4/S70),"")</f>
        <v>17.415648038971213</v>
      </c>
      <c r="Q65" s="19" t="s">
        <v>36</v>
      </c>
      <c r="R65" s="22">
        <f>IF(S67&lt;-$C$7,ABS($B$5/S70),"")</f>
        <v>23.22086405196162</v>
      </c>
      <c r="S65" s="20">
        <f>IF(S67&lt;-$C$7,-S67,"-")</f>
        <v>87.42981215290317</v>
      </c>
      <c r="T65" s="21">
        <f>IF(W67&lt;-$C$7,ABS($B$4/W70),"")</f>
        <v>10.26123612783857</v>
      </c>
      <c r="U65" s="19" t="s">
        <v>36</v>
      </c>
      <c r="V65" s="22">
        <f>IF(W67&lt;-$C$7,ABS($B$5/W70),"")</f>
        <v>13.681648170451428</v>
      </c>
      <c r="W65" s="20">
        <f>IF(W67&lt;-$C$7,-W67,"-")</f>
        <v>38.52973709316049</v>
      </c>
      <c r="X65" s="21">
        <f>IF(AA67&lt;-$C$7,ABS($B$4/AA70),"")</f>
        <v>13.200891140535036</v>
      </c>
      <c r="Y65" s="19" t="s">
        <v>36</v>
      </c>
      <c r="Z65" s="22">
        <f>IF(AA67&lt;-$C$7,ABS($B$5/AA70),"")</f>
        <v>17.60118818738005</v>
      </c>
      <c r="AA65" s="20">
        <f>IF(AA67&lt;-$C$7,-AA67,"-")</f>
        <v>50.01945595629654</v>
      </c>
      <c r="AB65" s="21">
        <f>IF(AE67&lt;-$C$7,ABS($B$4/AE70),"")</f>
        <v>8.585333407321535</v>
      </c>
      <c r="AC65" s="19" t="s">
        <v>36</v>
      </c>
      <c r="AD65" s="22">
        <f>IF(AE67&lt;-$C$7,ABS($B$5/AE70),"")</f>
        <v>11.447111209762049</v>
      </c>
      <c r="AE65" s="20">
        <f>IF(AE67&lt;-$C$7,-AE67,"-")</f>
        <v>9.691606427932811</v>
      </c>
      <c r="AF65" s="21">
        <f>IF(AI67&lt;-$C$7,ABS($B$4/AI70),"")</f>
        <v>9.621033103313067</v>
      </c>
      <c r="AG65" s="19" t="s">
        <v>36</v>
      </c>
      <c r="AH65" s="22">
        <f>IF(AI67&lt;-$C$7,ABS($B$5/AI70),"")</f>
        <v>12.828044137750757</v>
      </c>
      <c r="AI65" s="20">
        <f>IF(AI67&lt;-$C$7,-AI67,"-")</f>
        <v>10.673975871089194</v>
      </c>
      <c r="AJ65" s="21">
        <f>IF(AM67&lt;-$C$7,ABS($B$4/AM70),"")</f>
      </c>
      <c r="AK65" s="19" t="s">
        <v>36</v>
      </c>
      <c r="AL65" s="22">
        <f>IF(AM67&lt;-$C$7,ABS($B$5/AM70),"")</f>
      </c>
      <c r="AM65" s="20" t="str">
        <f>IF(AM67&lt;-$C$7,-AM67,"-")</f>
        <v>-</v>
      </c>
      <c r="AN65" s="21">
        <f>IF(AQ67&lt;-$C$7,ABS($B$4/AQ70),"")</f>
      </c>
      <c r="AO65" s="19" t="s">
        <v>36</v>
      </c>
      <c r="AP65" s="22">
        <f>IF(AQ67&lt;-$C$7,ABS($B$5/AQ70),"")</f>
      </c>
      <c r="AQ65" s="20" t="str">
        <f>IF(AQ67&lt;-$C$7,-AQ67,"-")</f>
        <v>-</v>
      </c>
      <c r="AR65" s="21">
        <f>IF(AU67&lt;-$C$7,ABS($B$4/AU70),"")</f>
      </c>
      <c r="AS65" s="19" t="s">
        <v>36</v>
      </c>
      <c r="AT65" s="22">
        <f>IF(AU67&lt;-$C$7,ABS($B$5/AU70),"")</f>
      </c>
      <c r="AU65" s="20" t="str">
        <f>IF(AU67&lt;-$C$7,-AU67,"-")</f>
        <v>-</v>
      </c>
      <c r="AV65" s="21">
        <f>IF(AY67&lt;-$C$7,ABS($B$4/AY70),"")</f>
      </c>
      <c r="AW65" s="19" t="s">
        <v>36</v>
      </c>
      <c r="AX65" s="22">
        <f>IF(AY67&lt;-$C$7,ABS($B$5/AY70),"")</f>
      </c>
      <c r="AY65" s="20" t="str">
        <f>IF(AY67&lt;-$C$7,-AY67,"-")</f>
        <v>-</v>
      </c>
      <c r="AZ65" s="21">
        <f>IF(BC67&lt;-$C$7,ABS($B$4/BC70),"")</f>
      </c>
      <c r="BA65" s="19" t="s">
        <v>36</v>
      </c>
      <c r="BB65" s="22">
        <f>IF(BC67&lt;-$C$7,ABS($B$5/BC70),"")</f>
      </c>
      <c r="BC65" s="20" t="str">
        <f>IF(BC67&lt;-$C$7,-BC67,"-")</f>
        <v>-</v>
      </c>
    </row>
    <row r="66" spans="1:55" s="13" customFormat="1" ht="18" customHeight="1" hidden="1">
      <c r="A66" s="40"/>
      <c r="B66" s="55"/>
      <c r="C66" s="12"/>
      <c r="D66" s="57" t="s">
        <v>39</v>
      </c>
      <c r="E66" s="58"/>
      <c r="F66" s="59"/>
      <c r="G66" s="15">
        <v>10</v>
      </c>
      <c r="H66" s="57" t="s">
        <v>39</v>
      </c>
      <c r="I66" s="58"/>
      <c r="J66" s="59"/>
      <c r="K66" s="15">
        <v>10</v>
      </c>
      <c r="L66" s="57" t="s">
        <v>39</v>
      </c>
      <c r="M66" s="58"/>
      <c r="N66" s="59"/>
      <c r="O66" s="15">
        <v>10</v>
      </c>
      <c r="P66" s="57" t="s">
        <v>39</v>
      </c>
      <c r="Q66" s="58"/>
      <c r="R66" s="59"/>
      <c r="S66" s="15">
        <v>10</v>
      </c>
      <c r="T66" s="57" t="s">
        <v>39</v>
      </c>
      <c r="U66" s="58"/>
      <c r="V66" s="59"/>
      <c r="W66" s="15">
        <v>10</v>
      </c>
      <c r="X66" s="57" t="s">
        <v>39</v>
      </c>
      <c r="Y66" s="58"/>
      <c r="Z66" s="59"/>
      <c r="AA66" s="15">
        <v>10</v>
      </c>
      <c r="AB66" s="57" t="s">
        <v>39</v>
      </c>
      <c r="AC66" s="58"/>
      <c r="AD66" s="59"/>
      <c r="AE66" s="15">
        <v>10</v>
      </c>
      <c r="AF66" s="57" t="s">
        <v>39</v>
      </c>
      <c r="AG66" s="58"/>
      <c r="AH66" s="59"/>
      <c r="AI66" s="15">
        <v>10</v>
      </c>
      <c r="AJ66" s="57" t="s">
        <v>39</v>
      </c>
      <c r="AK66" s="58"/>
      <c r="AL66" s="59"/>
      <c r="AM66" s="15">
        <v>10</v>
      </c>
      <c r="AN66" s="57" t="s">
        <v>39</v>
      </c>
      <c r="AO66" s="58"/>
      <c r="AP66" s="59"/>
      <c r="AQ66" s="15">
        <v>10</v>
      </c>
      <c r="AR66" s="57" t="s">
        <v>39</v>
      </c>
      <c r="AS66" s="58"/>
      <c r="AT66" s="59"/>
      <c r="AU66" s="15">
        <v>10</v>
      </c>
      <c r="AV66" s="57" t="s">
        <v>39</v>
      </c>
      <c r="AW66" s="58"/>
      <c r="AX66" s="59"/>
      <c r="AY66" s="15">
        <v>10</v>
      </c>
      <c r="AZ66" s="57" t="s">
        <v>39</v>
      </c>
      <c r="BA66" s="58"/>
      <c r="BB66" s="59"/>
      <c r="BC66" s="15">
        <v>10</v>
      </c>
    </row>
    <row r="67" spans="1:55" ht="18" customHeight="1" hidden="1">
      <c r="A67" s="40"/>
      <c r="B67" s="55"/>
      <c r="C67" s="48"/>
      <c r="D67" s="51" t="s">
        <v>40</v>
      </c>
      <c r="E67" s="52"/>
      <c r="F67" s="53"/>
      <c r="G67" s="9">
        <f>G68+G$7</f>
        <v>-347.73368761854084</v>
      </c>
      <c r="H67" s="51" t="s">
        <v>40</v>
      </c>
      <c r="I67" s="52"/>
      <c r="J67" s="53"/>
      <c r="K67" s="9">
        <f>K68+K$7</f>
        <v>-86.58841533668051</v>
      </c>
      <c r="L67" s="51" t="s">
        <v>40</v>
      </c>
      <c r="M67" s="52"/>
      <c r="N67" s="53"/>
      <c r="O67" s="9">
        <f>O68+O$7</f>
        <v>-243.88189686012535</v>
      </c>
      <c r="P67" s="51" t="s">
        <v>40</v>
      </c>
      <c r="Q67" s="52"/>
      <c r="R67" s="53"/>
      <c r="S67" s="9">
        <f>S68+S$7</f>
        <v>-87.42981215290317</v>
      </c>
      <c r="T67" s="51" t="s">
        <v>40</v>
      </c>
      <c r="U67" s="52"/>
      <c r="V67" s="53"/>
      <c r="W67" s="9">
        <f>W68+W$7</f>
        <v>-38.52973709316049</v>
      </c>
      <c r="X67" s="51" t="s">
        <v>40</v>
      </c>
      <c r="Y67" s="52"/>
      <c r="Z67" s="53"/>
      <c r="AA67" s="9">
        <f>AA68+AA$7</f>
        <v>-50.01945595629654</v>
      </c>
      <c r="AB67" s="51" t="s">
        <v>40</v>
      </c>
      <c r="AC67" s="52"/>
      <c r="AD67" s="53"/>
      <c r="AE67" s="9">
        <f>AE68+AE$7</f>
        <v>-9.691606427932811</v>
      </c>
      <c r="AF67" s="51" t="s">
        <v>40</v>
      </c>
      <c r="AG67" s="52"/>
      <c r="AH67" s="53"/>
      <c r="AI67" s="9">
        <f>AI68+AI$7</f>
        <v>-10.673975871089194</v>
      </c>
      <c r="AJ67" s="51" t="s">
        <v>40</v>
      </c>
      <c r="AK67" s="52"/>
      <c r="AL67" s="53"/>
      <c r="AM67" s="9">
        <f>AM68+AM$7</f>
        <v>0.7725666245056644</v>
      </c>
      <c r="AN67" s="51" t="s">
        <v>40</v>
      </c>
      <c r="AO67" s="52"/>
      <c r="AP67" s="53"/>
      <c r="AQ67" s="9">
        <f>AQ68+AQ$7</f>
        <v>-0.5589377082509728</v>
      </c>
      <c r="AR67" s="51" t="s">
        <v>40</v>
      </c>
      <c r="AS67" s="52"/>
      <c r="AT67" s="53"/>
      <c r="AU67" s="9">
        <f>AU68+AU$7</f>
        <v>6.531851626661556</v>
      </c>
      <c r="AV67" s="51" t="s">
        <v>40</v>
      </c>
      <c r="AW67" s="52"/>
      <c r="AX67" s="53"/>
      <c r="AY67" s="9">
        <f>AY68+AY$7</f>
        <v>4.688193744035026</v>
      </c>
      <c r="AZ67" s="51" t="s">
        <v>40</v>
      </c>
      <c r="BA67" s="52"/>
      <c r="BB67" s="53"/>
      <c r="BC67" s="9">
        <f>BC68+BC$7</f>
        <v>12.287792831687653</v>
      </c>
    </row>
    <row r="68" spans="1:55" ht="18" customHeight="1" hidden="1">
      <c r="A68" s="40"/>
      <c r="B68" s="55"/>
      <c r="C68" s="49"/>
      <c r="D68" s="51" t="s">
        <v>41</v>
      </c>
      <c r="E68" s="52"/>
      <c r="F68" s="53"/>
      <c r="G68" s="9">
        <f>G$6*G69/(G$6-G69)</f>
        <v>-363.1676376185408</v>
      </c>
      <c r="H68" s="51" t="s">
        <v>41</v>
      </c>
      <c r="I68" s="52"/>
      <c r="J68" s="53"/>
      <c r="K68" s="9">
        <f>K$6*K69/(K$6-K69)</f>
        <v>-98.90352533668052</v>
      </c>
      <c r="L68" s="51" t="s">
        <v>41</v>
      </c>
      <c r="M68" s="52"/>
      <c r="N68" s="53"/>
      <c r="O68" s="9">
        <f>O$6*O69/(O$6-O69)</f>
        <v>-243.02666686012535</v>
      </c>
      <c r="P68" s="51" t="s">
        <v>41</v>
      </c>
      <c r="Q68" s="52"/>
      <c r="R68" s="53"/>
      <c r="S68" s="9">
        <f>S$6*S69/(S$6-S69)</f>
        <v>-123.53580215290316</v>
      </c>
      <c r="T68" s="51" t="s">
        <v>41</v>
      </c>
      <c r="U68" s="52"/>
      <c r="V68" s="53"/>
      <c r="W68" s="9">
        <f>W$6*W69/(W$6-W69)</f>
        <v>-65.46014709316049</v>
      </c>
      <c r="X68" s="51" t="s">
        <v>41</v>
      </c>
      <c r="Y68" s="52"/>
      <c r="Z68" s="53"/>
      <c r="AA68" s="9">
        <f>AA$6*AA69/(AA$6-AA69)</f>
        <v>-75.01279595629654</v>
      </c>
      <c r="AB68" s="51" t="s">
        <v>41</v>
      </c>
      <c r="AC68" s="52"/>
      <c r="AD68" s="53"/>
      <c r="AE68" s="9">
        <f>AE$6*AE69/(AE$6-AE69)</f>
        <v>-36.82988642793281</v>
      </c>
      <c r="AF68" s="51" t="s">
        <v>41</v>
      </c>
      <c r="AG68" s="52"/>
      <c r="AH68" s="53"/>
      <c r="AI68" s="9">
        <f>AI$6*AI69/(AI$6-AI69)</f>
        <v>-39.31823587108919</v>
      </c>
      <c r="AJ68" s="51" t="s">
        <v>41</v>
      </c>
      <c r="AK68" s="52"/>
      <c r="AL68" s="53"/>
      <c r="AM68" s="9">
        <f>AM$6*AM69/(AM$6-AM69)</f>
        <v>-25.641263375494336</v>
      </c>
      <c r="AN68" s="51" t="s">
        <v>41</v>
      </c>
      <c r="AO68" s="52"/>
      <c r="AP68" s="53"/>
      <c r="AQ68" s="9">
        <f>AQ$6*AQ69/(AQ$6-AQ69)</f>
        <v>-25.22893770825097</v>
      </c>
      <c r="AR68" s="51" t="s">
        <v>41</v>
      </c>
      <c r="AS68" s="52"/>
      <c r="AT68" s="53"/>
      <c r="AU68" s="9">
        <f>AU$6*AU69/(AU$6-AU69)</f>
        <v>-14.649848373338443</v>
      </c>
      <c r="AV68" s="51" t="s">
        <v>41</v>
      </c>
      <c r="AW68" s="52"/>
      <c r="AX68" s="53"/>
      <c r="AY68" s="9">
        <f>AY$6*AY69/(AY$6-AY69)</f>
        <v>-14.811806255964974</v>
      </c>
      <c r="AZ68" s="51" t="s">
        <v>41</v>
      </c>
      <c r="BA68" s="52"/>
      <c r="BB68" s="53"/>
      <c r="BC68" s="9">
        <f>BC$6*BC69/(BC$6-BC69)</f>
        <v>-9.917987168312347</v>
      </c>
    </row>
    <row r="69" spans="1:55" ht="18" customHeight="1" hidden="1">
      <c r="A69" s="40"/>
      <c r="B69" s="55"/>
      <c r="C69" s="49"/>
      <c r="D69" s="51" t="s">
        <v>42</v>
      </c>
      <c r="E69" s="52"/>
      <c r="F69" s="53"/>
      <c r="G69" s="9">
        <f>G$10+G66</f>
        <v>91.02755115252138</v>
      </c>
      <c r="H69" s="51" t="s">
        <v>42</v>
      </c>
      <c r="I69" s="52"/>
      <c r="J69" s="53"/>
      <c r="K69" s="9">
        <f>K$10+K66</f>
        <v>96.14636885450639</v>
      </c>
      <c r="L69" s="51" t="s">
        <v>42</v>
      </c>
      <c r="M69" s="52"/>
      <c r="N69" s="53"/>
      <c r="O69" s="9">
        <f>O$10+O66</f>
        <v>62.92615449114898</v>
      </c>
      <c r="P69" s="51" t="s">
        <v>42</v>
      </c>
      <c r="Q69" s="52"/>
      <c r="R69" s="53"/>
      <c r="S69" s="9">
        <f>S$10+S66</f>
        <v>46.81630522072292</v>
      </c>
      <c r="T69" s="51" t="s">
        <v>42</v>
      </c>
      <c r="U69" s="52"/>
      <c r="V69" s="53"/>
      <c r="W69" s="9">
        <f>W$10+W66</f>
        <v>42.103793873600644</v>
      </c>
      <c r="X69" s="51" t="s">
        <v>42</v>
      </c>
      <c r="Y69" s="52"/>
      <c r="Z69" s="53"/>
      <c r="AA69" s="9">
        <f>AA$10+AA66</f>
        <v>37.50386606790026</v>
      </c>
      <c r="AB69" s="51" t="s">
        <v>42</v>
      </c>
      <c r="AC69" s="52"/>
      <c r="AD69" s="53"/>
      <c r="AE69" s="9">
        <f>AE$10+AE66</f>
        <v>28.313082193996255</v>
      </c>
      <c r="AF69" s="51" t="s">
        <v>42</v>
      </c>
      <c r="AG69" s="52"/>
      <c r="AH69" s="53"/>
      <c r="AI69" s="9">
        <f>AI$10+AI66</f>
        <v>26.972192483136556</v>
      </c>
      <c r="AJ69" s="51" t="s">
        <v>42</v>
      </c>
      <c r="AK69" s="52"/>
      <c r="AL69" s="53"/>
      <c r="AM69" s="9">
        <f>AM$10+AM66</f>
        <v>23.618700917291157</v>
      </c>
      <c r="AN69" s="51" t="s">
        <v>42</v>
      </c>
      <c r="AO69" s="52"/>
      <c r="AP69" s="53"/>
      <c r="AQ69" s="9">
        <f>AQ$10+AQ66</f>
        <v>22.885227761726195</v>
      </c>
      <c r="AR69" s="51" t="s">
        <v>42</v>
      </c>
      <c r="AS69" s="52"/>
      <c r="AT69" s="53"/>
      <c r="AU69" s="9">
        <f>AU$10+AU66</f>
        <v>18.8435685009034</v>
      </c>
      <c r="AV69" s="51" t="s">
        <v>42</v>
      </c>
      <c r="AW69" s="52"/>
      <c r="AX69" s="53"/>
      <c r="AY69" s="9">
        <f>AY$10+AY66</f>
        <v>18.931063944599337</v>
      </c>
      <c r="AZ69" s="51" t="s">
        <v>42</v>
      </c>
      <c r="BA69" s="52"/>
      <c r="BB69" s="53"/>
      <c r="BC69" s="9">
        <f>BC$10+BC66</f>
        <v>16.5299645324732</v>
      </c>
    </row>
    <row r="70" spans="1:55" ht="18" customHeight="1" hidden="1">
      <c r="A70" s="40"/>
      <c r="B70" s="56"/>
      <c r="C70" s="50"/>
      <c r="D70" s="51" t="s">
        <v>43</v>
      </c>
      <c r="E70" s="52"/>
      <c r="F70" s="53"/>
      <c r="G70" s="14">
        <f>G69/G68</f>
        <v>-0.2506488511736106</v>
      </c>
      <c r="H70" s="51" t="s">
        <v>43</v>
      </c>
      <c r="I70" s="52"/>
      <c r="J70" s="53"/>
      <c r="K70" s="14">
        <f>K69/K68</f>
        <v>-0.9721227683968958</v>
      </c>
      <c r="L70" s="51" t="s">
        <v>43</v>
      </c>
      <c r="M70" s="52"/>
      <c r="N70" s="53"/>
      <c r="O70" s="14">
        <f>O69/O68</f>
        <v>-0.25892695358969103</v>
      </c>
      <c r="P70" s="51" t="s">
        <v>43</v>
      </c>
      <c r="Q70" s="52"/>
      <c r="R70" s="53"/>
      <c r="S70" s="14">
        <f>S69/S68</f>
        <v>-0.3789695327576153</v>
      </c>
      <c r="T70" s="51" t="s">
        <v>43</v>
      </c>
      <c r="U70" s="52"/>
      <c r="V70" s="53"/>
      <c r="W70" s="14">
        <f>W69/W68</f>
        <v>-0.6431973611926057</v>
      </c>
      <c r="X70" s="51" t="s">
        <v>43</v>
      </c>
      <c r="Y70" s="52"/>
      <c r="Z70" s="53"/>
      <c r="AA70" s="14">
        <f>AA69/AA68</f>
        <v>-0.499966246955393</v>
      </c>
      <c r="AB70" s="51" t="s">
        <v>43</v>
      </c>
      <c r="AC70" s="52"/>
      <c r="AD70" s="53"/>
      <c r="AE70" s="14">
        <f>AE69/AE68</f>
        <v>-0.7687529053177536</v>
      </c>
      <c r="AF70" s="51" t="s">
        <v>43</v>
      </c>
      <c r="AG70" s="52"/>
      <c r="AH70" s="53"/>
      <c r="AI70" s="14">
        <f>AI69/AI68</f>
        <v>-0.685997016030144</v>
      </c>
      <c r="AJ70" s="51" t="s">
        <v>43</v>
      </c>
      <c r="AK70" s="52"/>
      <c r="AL70" s="53"/>
      <c r="AM70" s="14">
        <f>AM69/AM68</f>
        <v>-0.9211207954700015</v>
      </c>
      <c r="AN70" s="51" t="s">
        <v>43</v>
      </c>
      <c r="AO70" s="52"/>
      <c r="AP70" s="53"/>
      <c r="AQ70" s="14">
        <f>AQ69/AQ68</f>
        <v>-0.9071023134771831</v>
      </c>
      <c r="AR70" s="51" t="s">
        <v>43</v>
      </c>
      <c r="AS70" s="52"/>
      <c r="AT70" s="53"/>
      <c r="AU70" s="14">
        <f>AU69/AU68</f>
        <v>-1.2862637223738913</v>
      </c>
      <c r="AV70" s="51" t="s">
        <v>43</v>
      </c>
      <c r="AW70" s="52"/>
      <c r="AX70" s="53"/>
      <c r="AY70" s="14">
        <f>AY69/AY68</f>
        <v>-1.278106371191256</v>
      </c>
      <c r="AZ70" s="51" t="s">
        <v>43</v>
      </c>
      <c r="BA70" s="52"/>
      <c r="BB70" s="53"/>
      <c r="BC70" s="14">
        <f>BC69/BC68</f>
        <v>-1.6666652468845604</v>
      </c>
    </row>
    <row r="71" spans="1:55" ht="18" customHeight="1">
      <c r="A71" s="40"/>
      <c r="B71" s="54" t="s">
        <v>5</v>
      </c>
      <c r="C71" s="35" t="s">
        <v>64</v>
      </c>
      <c r="D71" s="23">
        <f>IF(G73&lt;-$C$7,ABS($B$4/G76),"")</f>
        <v>32.0250744</v>
      </c>
      <c r="E71" s="7" t="s">
        <v>36</v>
      </c>
      <c r="F71" s="24">
        <f>IF(G73&lt;-$C$7,ABS($B$5/G76),"")</f>
        <v>42.70009920000001</v>
      </c>
      <c r="G71" s="18">
        <f>IF(G73&lt;-$C$7,-G73,"-")</f>
        <v>410.5202102498401</v>
      </c>
      <c r="H71" s="23">
        <f>IF(K73&lt;-$C$7,ABS($B$4/K76),"")</f>
        <v>21.4512012</v>
      </c>
      <c r="I71" s="7" t="s">
        <v>36</v>
      </c>
      <c r="J71" s="24">
        <f>IF(K73&lt;-$C$7,ABS($B$5/K76),"")</f>
        <v>28.601601600000002</v>
      </c>
      <c r="K71" s="18">
        <f>IF(K73&lt;-$C$7,-K73,"-")</f>
        <v>194.89286549686</v>
      </c>
      <c r="L71" s="23">
        <f>IF(O73&lt;-$C$7,ABS($B$4/O76),"")</f>
        <v>21.99294240000001</v>
      </c>
      <c r="M71" s="7" t="s">
        <v>36</v>
      </c>
      <c r="N71" s="24">
        <f>IF(O73&lt;-$C$7,ABS($B$5/O76),"")</f>
        <v>29.323923200000017</v>
      </c>
      <c r="O71" s="18">
        <f>IF(O73&lt;-$C$7,-O73,"-")</f>
        <v>217.3989404854401</v>
      </c>
      <c r="P71" s="23">
        <f>IF(S73&lt;-$C$7,ABS($B$4/S76),"")</f>
        <v>14.938092399999999</v>
      </c>
      <c r="Q71" s="7" t="s">
        <v>36</v>
      </c>
      <c r="R71" s="24">
        <f>IF(S73&lt;-$C$7,ABS($B$5/S76),"")</f>
        <v>19.917456533333333</v>
      </c>
      <c r="S71" s="18">
        <f>IF(S73&lt;-$C$7,-S73,"-")</f>
        <v>74.68533726960666</v>
      </c>
      <c r="T71" s="23">
        <f>IF(W73&lt;-$C$7,ABS($B$4/W76),"")</f>
        <v>11.274159599999996</v>
      </c>
      <c r="U71" s="7" t="s">
        <v>36</v>
      </c>
      <c r="V71" s="24">
        <f>IF(W73&lt;-$C$7,ABS($B$5/W76),"")</f>
        <v>15.032212799999996</v>
      </c>
      <c r="W71" s="18">
        <f>IF(W73&lt;-$C$7,-W73,"-")</f>
        <v>42.462196076539996</v>
      </c>
      <c r="X71" s="23">
        <f>IF(AA73&lt;-$C$7,ABS($B$4/AA76),"")</f>
        <v>11.001381599999995</v>
      </c>
      <c r="Y71" s="7" t="s">
        <v>36</v>
      </c>
      <c r="Z71" s="24">
        <f>IF(AA73&lt;-$C$7,ABS($B$5/AA76),"")</f>
        <v>14.668508799999994</v>
      </c>
      <c r="AA71" s="18">
        <f>IF(AA73&lt;-$C$7,-AA73,"-")</f>
        <v>41.68693399063997</v>
      </c>
      <c r="AB71" s="23"/>
      <c r="AC71" s="7" t="s">
        <v>36</v>
      </c>
      <c r="AD71" s="24"/>
      <c r="AE71" s="18" t="s">
        <v>0</v>
      </c>
      <c r="AF71" s="23">
        <f>IF(AI73&lt;-$C$7,ABS($B$4/AI76),"")</f>
      </c>
      <c r="AG71" s="7" t="s">
        <v>36</v>
      </c>
      <c r="AH71" s="24">
        <f>IF(AI73&lt;-$C$7,ABS($B$5/AI76),"")</f>
      </c>
      <c r="AI71" s="18" t="str">
        <f>IF(AI73&lt;-$C$7,-AI73,"-")</f>
        <v>-</v>
      </c>
      <c r="AJ71" s="23">
        <f>IF(AM73&lt;-$C$7,ABS($B$4/AM76),"")</f>
      </c>
      <c r="AK71" s="7" t="s">
        <v>36</v>
      </c>
      <c r="AL71" s="24">
        <f>IF(AM73&lt;-$C$7,ABS($B$5/AM76),"")</f>
      </c>
      <c r="AM71" s="18" t="str">
        <f>IF(AM73&lt;-$C$7,-AM73,"-")</f>
        <v>-</v>
      </c>
      <c r="AN71" s="23">
        <f>IF(AQ73&lt;-$C$7,ABS($B$4/AQ76),"")</f>
      </c>
      <c r="AO71" s="7" t="s">
        <v>36</v>
      </c>
      <c r="AP71" s="24">
        <f>IF(AQ73&lt;-$C$7,ABS($B$5/AQ76),"")</f>
      </c>
      <c r="AQ71" s="18" t="str">
        <f>IF(AQ73&lt;-$C$7,-AQ73,"-")</f>
        <v>-</v>
      </c>
      <c r="AR71" s="23">
        <f>IF(AU73&lt;-$C$7,ABS($B$4/AU76),"")</f>
      </c>
      <c r="AS71" s="7" t="s">
        <v>36</v>
      </c>
      <c r="AT71" s="24">
        <f>IF(AU73&lt;-$C$7,ABS($B$5/AU76),"")</f>
      </c>
      <c r="AU71" s="18" t="str">
        <f>IF(AU73&lt;-$C$7,-AU73,"-")</f>
        <v>-</v>
      </c>
      <c r="AV71" s="23">
        <f>IF(AY73&lt;-$C$7,ABS($B$4/AY76),"")</f>
      </c>
      <c r="AW71" s="7" t="s">
        <v>36</v>
      </c>
      <c r="AX71" s="24">
        <f>IF(AY73&lt;-$C$7,ABS($B$5/AY76),"")</f>
      </c>
      <c r="AY71" s="18" t="str">
        <f>IF(AY73&lt;-$C$7,-AY73,"-")</f>
        <v>-</v>
      </c>
      <c r="AZ71" s="23">
        <f>IF(BC73&lt;-$C$7,ABS($B$4/BC76),"")</f>
      </c>
      <c r="BA71" s="7" t="s">
        <v>36</v>
      </c>
      <c r="BB71" s="24">
        <f>IF(BC73&lt;-$C$7,ABS($B$5/BC76),"")</f>
      </c>
      <c r="BC71" s="18" t="str">
        <f>IF(BC73&lt;-$C$7,-BC73,"-")</f>
        <v>-</v>
      </c>
    </row>
    <row r="72" spans="1:55" s="13" customFormat="1" ht="18" customHeight="1" hidden="1">
      <c r="A72" s="40"/>
      <c r="B72" s="55"/>
      <c r="C72" s="12"/>
      <c r="D72" s="51" t="s">
        <v>39</v>
      </c>
      <c r="E72" s="52"/>
      <c r="F72" s="53"/>
      <c r="G72" s="10">
        <v>15</v>
      </c>
      <c r="H72" s="51" t="s">
        <v>39</v>
      </c>
      <c r="I72" s="52"/>
      <c r="J72" s="53"/>
      <c r="K72" s="10">
        <v>15</v>
      </c>
      <c r="L72" s="51" t="s">
        <v>39</v>
      </c>
      <c r="M72" s="52"/>
      <c r="N72" s="53"/>
      <c r="O72" s="10">
        <v>15</v>
      </c>
      <c r="P72" s="51" t="s">
        <v>39</v>
      </c>
      <c r="Q72" s="52"/>
      <c r="R72" s="53"/>
      <c r="S72" s="10">
        <v>15</v>
      </c>
      <c r="T72" s="51" t="s">
        <v>39</v>
      </c>
      <c r="U72" s="52"/>
      <c r="V72" s="53"/>
      <c r="W72" s="10">
        <v>15</v>
      </c>
      <c r="X72" s="51" t="s">
        <v>39</v>
      </c>
      <c r="Y72" s="52"/>
      <c r="Z72" s="53"/>
      <c r="AA72" s="10">
        <v>15</v>
      </c>
      <c r="AB72" s="51" t="s">
        <v>39</v>
      </c>
      <c r="AC72" s="52"/>
      <c r="AD72" s="53"/>
      <c r="AE72" s="10">
        <v>15</v>
      </c>
      <c r="AF72" s="51" t="s">
        <v>39</v>
      </c>
      <c r="AG72" s="52"/>
      <c r="AH72" s="53"/>
      <c r="AI72" s="10">
        <v>15</v>
      </c>
      <c r="AJ72" s="51" t="s">
        <v>39</v>
      </c>
      <c r="AK72" s="52"/>
      <c r="AL72" s="53"/>
      <c r="AM72" s="10">
        <v>15</v>
      </c>
      <c r="AN72" s="51" t="s">
        <v>39</v>
      </c>
      <c r="AO72" s="52"/>
      <c r="AP72" s="53"/>
      <c r="AQ72" s="10">
        <v>15</v>
      </c>
      <c r="AR72" s="51" t="s">
        <v>39</v>
      </c>
      <c r="AS72" s="52"/>
      <c r="AT72" s="53"/>
      <c r="AU72" s="10">
        <v>15</v>
      </c>
      <c r="AV72" s="51" t="s">
        <v>39</v>
      </c>
      <c r="AW72" s="52"/>
      <c r="AX72" s="53"/>
      <c r="AY72" s="10">
        <v>15</v>
      </c>
      <c r="AZ72" s="51" t="s">
        <v>39</v>
      </c>
      <c r="BA72" s="52"/>
      <c r="BB72" s="53"/>
      <c r="BC72" s="10">
        <v>15</v>
      </c>
    </row>
    <row r="73" spans="1:55" ht="18" customHeight="1" hidden="1">
      <c r="A73" s="40"/>
      <c r="B73" s="55"/>
      <c r="C73" s="48"/>
      <c r="D73" s="51" t="s">
        <v>40</v>
      </c>
      <c r="E73" s="52"/>
      <c r="F73" s="53"/>
      <c r="G73" s="9">
        <f>G74+G$7</f>
        <v>-410.5202102498401</v>
      </c>
      <c r="H73" s="51" t="s">
        <v>40</v>
      </c>
      <c r="I73" s="52"/>
      <c r="J73" s="53"/>
      <c r="K73" s="9">
        <f>K74+K$7</f>
        <v>-194.89286549686</v>
      </c>
      <c r="L73" s="51" t="s">
        <v>40</v>
      </c>
      <c r="M73" s="52"/>
      <c r="N73" s="53"/>
      <c r="O73" s="9">
        <f>O74+O$7</f>
        <v>-217.3989404854401</v>
      </c>
      <c r="P73" s="51" t="s">
        <v>40</v>
      </c>
      <c r="Q73" s="52"/>
      <c r="R73" s="53"/>
      <c r="S73" s="9">
        <f>S74+S$7</f>
        <v>-74.68533726960666</v>
      </c>
      <c r="T73" s="51" t="s">
        <v>40</v>
      </c>
      <c r="U73" s="52"/>
      <c r="V73" s="53"/>
      <c r="W73" s="9">
        <f>W74+W$7</f>
        <v>-42.462196076539996</v>
      </c>
      <c r="X73" s="51" t="s">
        <v>40</v>
      </c>
      <c r="Y73" s="52"/>
      <c r="Z73" s="53"/>
      <c r="AA73" s="9">
        <f>AA74+AA$7</f>
        <v>-41.68693399063997</v>
      </c>
      <c r="AB73" s="51" t="s">
        <v>40</v>
      </c>
      <c r="AC73" s="52"/>
      <c r="AD73" s="53"/>
      <c r="AE73" s="9">
        <f>AE74+AE$7</f>
        <v>-5.951482954460005</v>
      </c>
      <c r="AF73" s="51" t="s">
        <v>40</v>
      </c>
      <c r="AG73" s="52"/>
      <c r="AH73" s="53"/>
      <c r="AI73" s="9">
        <f>AI74+AI$7</f>
        <v>-4.41541966486</v>
      </c>
      <c r="AJ73" s="51" t="s">
        <v>40</v>
      </c>
      <c r="AK73" s="52"/>
      <c r="AL73" s="53"/>
      <c r="AM73" s="9">
        <f>AM74+AM$7</f>
        <v>4.04306058047333</v>
      </c>
      <c r="AN73" s="51" t="s">
        <v>40</v>
      </c>
      <c r="AO73" s="52"/>
      <c r="AP73" s="53"/>
      <c r="AQ73" s="9">
        <f>AQ74+AQ$7</f>
        <v>3.0699999999999967</v>
      </c>
      <c r="AR73" s="51" t="s">
        <v>40</v>
      </c>
      <c r="AS73" s="52"/>
      <c r="AT73" s="53"/>
      <c r="AU73" s="9">
        <f>AU74+AU$7</f>
        <v>8.41082781824</v>
      </c>
      <c r="AV73" s="51" t="s">
        <v>40</v>
      </c>
      <c r="AW73" s="52"/>
      <c r="AX73" s="53"/>
      <c r="AY73" s="9">
        <f>AY74+AY$7</f>
        <v>6.586259999999999</v>
      </c>
      <c r="AZ73" s="51" t="s">
        <v>40</v>
      </c>
      <c r="BA73" s="52"/>
      <c r="BB73" s="53"/>
      <c r="BC73" s="9">
        <f>BC74+BC$7</f>
        <v>13.445414827493336</v>
      </c>
    </row>
    <row r="74" spans="1:55" ht="18" customHeight="1" hidden="1">
      <c r="A74" s="40"/>
      <c r="B74" s="55"/>
      <c r="C74" s="49"/>
      <c r="D74" s="51" t="s">
        <v>41</v>
      </c>
      <c r="E74" s="52"/>
      <c r="F74" s="53"/>
      <c r="G74" s="9">
        <f>G$6*G75/(G$6-G75)</f>
        <v>-425.9541602498401</v>
      </c>
      <c r="H74" s="51" t="s">
        <v>41</v>
      </c>
      <c r="I74" s="52"/>
      <c r="J74" s="53"/>
      <c r="K74" s="9">
        <f>K$6*K75/(K$6-K75)</f>
        <v>-207.20797549686</v>
      </c>
      <c r="L74" s="51" t="s">
        <v>41</v>
      </c>
      <c r="M74" s="52"/>
      <c r="N74" s="53"/>
      <c r="O74" s="9">
        <f>O$6*O75/(O$6-O75)</f>
        <v>-216.5437104854401</v>
      </c>
      <c r="P74" s="51" t="s">
        <v>41</v>
      </c>
      <c r="Q74" s="52"/>
      <c r="R74" s="53"/>
      <c r="S74" s="9">
        <f>S$6*S75/(S$6-S75)</f>
        <v>-110.79132726960665</v>
      </c>
      <c r="T74" s="51" t="s">
        <v>41</v>
      </c>
      <c r="U74" s="52"/>
      <c r="V74" s="53"/>
      <c r="W74" s="9">
        <f>W$6*W75/(W$6-W75)</f>
        <v>-69.39260607653999</v>
      </c>
      <c r="X74" s="51" t="s">
        <v>41</v>
      </c>
      <c r="Y74" s="52"/>
      <c r="Z74" s="53"/>
      <c r="AA74" s="9">
        <f>AA$6*AA75/(AA$6-AA75)</f>
        <v>-66.68027399063998</v>
      </c>
      <c r="AB74" s="51" t="s">
        <v>41</v>
      </c>
      <c r="AC74" s="52"/>
      <c r="AD74" s="53"/>
      <c r="AE74" s="9">
        <f>AE$6*AE75/(AE$6-AE75)</f>
        <v>-33.08976295446001</v>
      </c>
      <c r="AF74" s="51" t="s">
        <v>41</v>
      </c>
      <c r="AG74" s="52"/>
      <c r="AH74" s="53"/>
      <c r="AI74" s="9">
        <f>AI$6*AI75/(AI$6-AI75)</f>
        <v>-33.05967966486</v>
      </c>
      <c r="AJ74" s="51" t="s">
        <v>41</v>
      </c>
      <c r="AK74" s="52"/>
      <c r="AL74" s="53"/>
      <c r="AM74" s="9">
        <f>AM$6*AM75/(AM$6-AM75)</f>
        <v>-22.37076941952667</v>
      </c>
      <c r="AN74" s="51" t="s">
        <v>41</v>
      </c>
      <c r="AO74" s="52"/>
      <c r="AP74" s="53"/>
      <c r="AQ74" s="9">
        <f>AQ$6*AQ75/(AQ$6-AQ75)</f>
        <v>-21.6</v>
      </c>
      <c r="AR74" s="51" t="s">
        <v>41</v>
      </c>
      <c r="AS74" s="52"/>
      <c r="AT74" s="53"/>
      <c r="AU74" s="9">
        <f>AU$6*AU75/(AU$6-AU75)</f>
        <v>-12.77087218176</v>
      </c>
      <c r="AV74" s="51" t="s">
        <v>41</v>
      </c>
      <c r="AW74" s="52"/>
      <c r="AX74" s="53"/>
      <c r="AY74" s="9">
        <f>AY$6*AY75/(AY$6-AY75)</f>
        <v>-12.91374</v>
      </c>
      <c r="AZ74" s="51" t="s">
        <v>41</v>
      </c>
      <c r="BA74" s="52"/>
      <c r="BB74" s="53"/>
      <c r="BC74" s="9">
        <f>BC$6*BC75/(BC$6-BC75)</f>
        <v>-8.760365172506665</v>
      </c>
    </row>
    <row r="75" spans="1:55" ht="18" customHeight="1" hidden="1">
      <c r="A75" s="40"/>
      <c r="B75" s="55"/>
      <c r="C75" s="49"/>
      <c r="D75" s="51" t="s">
        <v>42</v>
      </c>
      <c r="E75" s="52"/>
      <c r="F75" s="53"/>
      <c r="G75" s="9">
        <f>G$6+G72</f>
        <v>87.78426</v>
      </c>
      <c r="H75" s="51" t="s">
        <v>42</v>
      </c>
      <c r="I75" s="52"/>
      <c r="J75" s="53"/>
      <c r="K75" s="9">
        <f>K$6+K72</f>
        <v>63.75273</v>
      </c>
      <c r="L75" s="51" t="s">
        <v>42</v>
      </c>
      <c r="M75" s="52"/>
      <c r="N75" s="53"/>
      <c r="O75" s="9">
        <f>O$6+O72</f>
        <v>64.98396</v>
      </c>
      <c r="P75" s="51" t="s">
        <v>42</v>
      </c>
      <c r="Q75" s="52"/>
      <c r="R75" s="53"/>
      <c r="S75" s="9">
        <f>S$6+S72</f>
        <v>48.95021</v>
      </c>
      <c r="T75" s="51" t="s">
        <v>42</v>
      </c>
      <c r="U75" s="52"/>
      <c r="V75" s="53"/>
      <c r="W75" s="9">
        <f>W$6+W72</f>
        <v>40.623090000000005</v>
      </c>
      <c r="X75" s="51" t="s">
        <v>42</v>
      </c>
      <c r="Y75" s="52"/>
      <c r="Z75" s="53"/>
      <c r="AA75" s="9">
        <f>AA$6+AA72</f>
        <v>40.00314</v>
      </c>
      <c r="AB75" s="51" t="s">
        <v>42</v>
      </c>
      <c r="AC75" s="52"/>
      <c r="AD75" s="53"/>
      <c r="AE75" s="9">
        <f>AE$6+AE72</f>
        <v>31.00737</v>
      </c>
      <c r="AF75" s="51" t="s">
        <v>42</v>
      </c>
      <c r="AG75" s="52"/>
      <c r="AH75" s="53"/>
      <c r="AI75" s="9">
        <f>AI$6+AI72</f>
        <v>30.99777</v>
      </c>
      <c r="AJ75" s="51" t="s">
        <v>42</v>
      </c>
      <c r="AK75" s="52"/>
      <c r="AL75" s="53"/>
      <c r="AM75" s="9">
        <f>AM$6+AM72</f>
        <v>27.29423</v>
      </c>
      <c r="AN75" s="51" t="s">
        <v>42</v>
      </c>
      <c r="AO75" s="52"/>
      <c r="AP75" s="53"/>
      <c r="AQ75" s="9">
        <f>AQ$6+AQ72</f>
        <v>27</v>
      </c>
      <c r="AR75" s="51" t="s">
        <v>42</v>
      </c>
      <c r="AS75" s="52"/>
      <c r="AT75" s="53"/>
      <c r="AU75" s="9">
        <f>AU$6+AU72</f>
        <v>23.24208</v>
      </c>
      <c r="AV75" s="51" t="s">
        <v>42</v>
      </c>
      <c r="AW75" s="52"/>
      <c r="AX75" s="53"/>
      <c r="AY75" s="9">
        <f>AY$6+AY72</f>
        <v>23.310000000000002</v>
      </c>
      <c r="AZ75" s="51" t="s">
        <v>42</v>
      </c>
      <c r="BA75" s="52"/>
      <c r="BB75" s="53"/>
      <c r="BC75" s="9">
        <f>BC$6+BC72</f>
        <v>21.19874</v>
      </c>
    </row>
    <row r="76" spans="1:55" ht="18" customHeight="1" hidden="1">
      <c r="A76" s="40"/>
      <c r="B76" s="55"/>
      <c r="C76" s="50"/>
      <c r="D76" s="51" t="s">
        <v>43</v>
      </c>
      <c r="E76" s="52"/>
      <c r="F76" s="53"/>
      <c r="G76" s="14">
        <f>G75/G74</f>
        <v>-0.20608851419249158</v>
      </c>
      <c r="H76" s="51" t="s">
        <v>43</v>
      </c>
      <c r="I76" s="52"/>
      <c r="J76" s="53"/>
      <c r="K76" s="14">
        <f>K75/K74</f>
        <v>-0.30767507788794596</v>
      </c>
      <c r="L76" s="51" t="s">
        <v>43</v>
      </c>
      <c r="M76" s="52"/>
      <c r="N76" s="53"/>
      <c r="O76" s="14">
        <f>O75/O74</f>
        <v>-0.30009627088369933</v>
      </c>
      <c r="P76" s="51" t="s">
        <v>43</v>
      </c>
      <c r="Q76" s="52"/>
      <c r="R76" s="53"/>
      <c r="S76" s="14">
        <f>S75/S74</f>
        <v>-0.4418234820933361</v>
      </c>
      <c r="T76" s="51" t="s">
        <v>43</v>
      </c>
      <c r="U76" s="52"/>
      <c r="V76" s="53"/>
      <c r="W76" s="14">
        <f>W75/W74</f>
        <v>-0.5854094880828192</v>
      </c>
      <c r="X76" s="51" t="s">
        <v>43</v>
      </c>
      <c r="Y76" s="52"/>
      <c r="Z76" s="53"/>
      <c r="AA76" s="14">
        <f>AA75/AA74</f>
        <v>-0.5999246494640276</v>
      </c>
      <c r="AB76" s="51" t="s">
        <v>43</v>
      </c>
      <c r="AC76" s="52"/>
      <c r="AD76" s="53"/>
      <c r="AE76" s="14">
        <f>AE75/AE74</f>
        <v>-0.9370683628853458</v>
      </c>
      <c r="AF76" s="51" t="s">
        <v>43</v>
      </c>
      <c r="AG76" s="52"/>
      <c r="AH76" s="53"/>
      <c r="AI76" s="14">
        <f>AI75/AI74</f>
        <v>-0.9376306822763423</v>
      </c>
      <c r="AJ76" s="51" t="s">
        <v>43</v>
      </c>
      <c r="AK76" s="52"/>
      <c r="AL76" s="53"/>
      <c r="AM76" s="14">
        <f>AM75/AM74</f>
        <v>-1.220084543724983</v>
      </c>
      <c r="AN76" s="51" t="s">
        <v>43</v>
      </c>
      <c r="AO76" s="52"/>
      <c r="AP76" s="53"/>
      <c r="AQ76" s="14">
        <f>AQ75/AQ74</f>
        <v>-1.25</v>
      </c>
      <c r="AR76" s="51" t="s">
        <v>43</v>
      </c>
      <c r="AS76" s="52"/>
      <c r="AT76" s="53"/>
      <c r="AU76" s="14">
        <f>AU75/AU74</f>
        <v>-1.8199289499737932</v>
      </c>
      <c r="AV76" s="51" t="s">
        <v>43</v>
      </c>
      <c r="AW76" s="52"/>
      <c r="AX76" s="53"/>
      <c r="AY76" s="14">
        <f>AY75/AY74</f>
        <v>-1.8050541516245489</v>
      </c>
      <c r="AZ76" s="51" t="s">
        <v>43</v>
      </c>
      <c r="BA76" s="52"/>
      <c r="BB76" s="53"/>
      <c r="BC76" s="14">
        <f>BC75/BC74</f>
        <v>-2.419846613989295</v>
      </c>
    </row>
    <row r="77" spans="1:55" ht="18" customHeight="1">
      <c r="A77" s="40"/>
      <c r="B77" s="55"/>
      <c r="C77" s="3" t="s">
        <v>1</v>
      </c>
      <c r="D77" s="21">
        <f>IF(G79&lt;-$C$7,ABS($B$4/G82),"")</f>
        <v>20.66730192586732</v>
      </c>
      <c r="E77" s="19" t="s">
        <v>36</v>
      </c>
      <c r="F77" s="22">
        <f>IF(G79&lt;-$C$7,ABS($B$5/G82),"")</f>
        <v>27.5564025678231</v>
      </c>
      <c r="G77" s="20">
        <f>IF(G79&lt;-$C$7,-G79,"-")</f>
        <v>285.2676246773982</v>
      </c>
      <c r="H77" s="21">
        <f>IF(K79&lt;-$C$7,ABS($B$4/K82),"")</f>
        <v>6.141356566081011</v>
      </c>
      <c r="I77" s="19" t="s">
        <v>36</v>
      </c>
      <c r="J77" s="22">
        <f>IF(K79&lt;-$C$7,ABS($B$5/K82),"")</f>
        <v>8.18847542144135</v>
      </c>
      <c r="K77" s="20">
        <f>IF(K79&lt;-$C$7,-K79,"-")</f>
        <v>81.80245310604163</v>
      </c>
      <c r="L77" s="21">
        <f>IF(O79&lt;-$C$7,ABS($B$4/O82),"")</f>
        <v>18.38649871746399</v>
      </c>
      <c r="M77" s="19" t="s">
        <v>36</v>
      </c>
      <c r="N77" s="22">
        <f>IF(O79&lt;-$C$7,ABS($B$5/O82),"")</f>
        <v>24.51533162328532</v>
      </c>
      <c r="O77" s="20">
        <f>IF(O79&lt;-$C$7,-O79,"-")</f>
        <v>190.08616218693507</v>
      </c>
      <c r="P77" s="21">
        <f>IF(S79&lt;-$C$7,ABS($B$4/S82),"")</f>
        <v>12.541710050895684</v>
      </c>
      <c r="Q77" s="19" t="s">
        <v>36</v>
      </c>
      <c r="R77" s="22">
        <f>IF(S79&lt;-$C$7,ABS($B$5/S82),"")</f>
        <v>16.722280067860915</v>
      </c>
      <c r="S77" s="20">
        <f>IF(S79&lt;-$C$7,-S79,"-")</f>
        <v>62.35841545257866</v>
      </c>
      <c r="T77" s="21">
        <f>IF(W79&lt;-$C$7,ABS($B$4/W82),"")</f>
        <v>7.872758499680066</v>
      </c>
      <c r="U77" s="19" t="s">
        <v>36</v>
      </c>
      <c r="V77" s="22">
        <f>IF(W79&lt;-$C$7,ABS($B$5/W82),"")</f>
        <v>10.497011332906757</v>
      </c>
      <c r="W77" s="20">
        <f>IF(W79&lt;-$C$7,-W79,"-")</f>
        <v>29.256982967510208</v>
      </c>
      <c r="X77" s="21">
        <f>IF(AA79&lt;-$C$7,ABS($B$4/AA82),"")</f>
        <v>9.429364436637865</v>
      </c>
      <c r="Y77" s="19" t="s">
        <v>36</v>
      </c>
      <c r="Z77" s="22">
        <f>IF(AA79&lt;-$C$7,ABS($B$5/AA82),"")</f>
        <v>12.572485915517156</v>
      </c>
      <c r="AA77" s="20">
        <f>IF(AA79&lt;-$C$7,-AA79,"-")</f>
        <v>35.73157562428449</v>
      </c>
      <c r="AB77" s="21">
        <f>IF(AE79&lt;-$C$7,ABS($B$4/AE82),"")</f>
      </c>
      <c r="AC77" s="19" t="s">
        <v>36</v>
      </c>
      <c r="AD77" s="22">
        <f>IF(AE79&lt;-$C$7,ABS($B$5/AE82),"")</f>
      </c>
      <c r="AE77" s="20" t="str">
        <f>IF(AE79&lt;-$C$7,-AE79,"-")</f>
        <v>-</v>
      </c>
      <c r="AF77" s="21">
        <f>IF(AI79&lt;-$C$7,ABS($B$4/AI82),"")</f>
      </c>
      <c r="AG77" s="19" t="s">
        <v>36</v>
      </c>
      <c r="AH77" s="22">
        <f>IF(AI79&lt;-$C$7,ABS($B$5/AI82),"")</f>
      </c>
      <c r="AI77" s="20" t="str">
        <f>IF(AI79&lt;-$C$7,-AI79,"-")</f>
        <v>-</v>
      </c>
      <c r="AJ77" s="21">
        <f>IF(AM79&lt;-$C$7,ABS($B$4/AM82),"")</f>
      </c>
      <c r="AK77" s="19" t="s">
        <v>36</v>
      </c>
      <c r="AL77" s="22">
        <f>IF(AM79&lt;-$C$7,ABS($B$5/AM82),"")</f>
      </c>
      <c r="AM77" s="20" t="str">
        <f>IF(AM79&lt;-$C$7,-AM79,"-")</f>
        <v>-</v>
      </c>
      <c r="AN77" s="21">
        <f>IF(AQ79&lt;-$C$7,ABS($B$4/AQ82),"")</f>
      </c>
      <c r="AO77" s="19" t="s">
        <v>36</v>
      </c>
      <c r="AP77" s="22">
        <f>IF(AQ79&lt;-$C$7,ABS($B$5/AQ82),"")</f>
      </c>
      <c r="AQ77" s="20" t="str">
        <f>IF(AQ79&lt;-$C$7,-AQ79,"-")</f>
        <v>-</v>
      </c>
      <c r="AR77" s="21">
        <f>IF(AU79&lt;-$C$7,ABS($B$4/AU82),"")</f>
      </c>
      <c r="AS77" s="19" t="s">
        <v>36</v>
      </c>
      <c r="AT77" s="22">
        <f>IF(AU79&lt;-$C$7,ABS($B$5/AU82),"")</f>
      </c>
      <c r="AU77" s="20" t="str">
        <f>IF(AU79&lt;-$C$7,-AU79,"-")</f>
        <v>-</v>
      </c>
      <c r="AV77" s="21">
        <f>IF(AY79&lt;-$C$7,ABS($B$4/AY82),"")</f>
      </c>
      <c r="AW77" s="19" t="s">
        <v>36</v>
      </c>
      <c r="AX77" s="22">
        <f>IF(AY79&lt;-$C$7,ABS($B$5/AY82),"")</f>
      </c>
      <c r="AY77" s="20" t="str">
        <f>IF(AY79&lt;-$C$7,-AY79,"-")</f>
        <v>-</v>
      </c>
      <c r="AZ77" s="21">
        <f>IF(BC79&lt;-$C$7,ABS($B$4/BC82),"")</f>
      </c>
      <c r="BA77" s="19" t="s">
        <v>36</v>
      </c>
      <c r="BB77" s="22">
        <f>IF(BC79&lt;-$C$7,ABS($B$5/BC82),"")</f>
      </c>
      <c r="BC77" s="20" t="str">
        <f>IF(BC79&lt;-$C$7,-BC79,"-")</f>
        <v>-</v>
      </c>
    </row>
    <row r="78" spans="1:55" s="13" customFormat="1" ht="18" customHeight="1" hidden="1">
      <c r="A78" s="40"/>
      <c r="B78" s="55"/>
      <c r="C78" s="12"/>
      <c r="D78" s="57" t="s">
        <v>39</v>
      </c>
      <c r="E78" s="58"/>
      <c r="F78" s="59"/>
      <c r="G78" s="15">
        <v>15</v>
      </c>
      <c r="H78" s="57" t="s">
        <v>39</v>
      </c>
      <c r="I78" s="58"/>
      <c r="J78" s="59"/>
      <c r="K78" s="15">
        <v>15</v>
      </c>
      <c r="L78" s="57" t="s">
        <v>39</v>
      </c>
      <c r="M78" s="58"/>
      <c r="N78" s="59"/>
      <c r="O78" s="15">
        <v>15</v>
      </c>
      <c r="P78" s="57" t="s">
        <v>39</v>
      </c>
      <c r="Q78" s="58"/>
      <c r="R78" s="59"/>
      <c r="S78" s="15">
        <v>15</v>
      </c>
      <c r="T78" s="57" t="s">
        <v>39</v>
      </c>
      <c r="U78" s="58"/>
      <c r="V78" s="59"/>
      <c r="W78" s="15">
        <v>15</v>
      </c>
      <c r="X78" s="57" t="s">
        <v>39</v>
      </c>
      <c r="Y78" s="58"/>
      <c r="Z78" s="59"/>
      <c r="AA78" s="15">
        <v>15</v>
      </c>
      <c r="AB78" s="57" t="s">
        <v>39</v>
      </c>
      <c r="AC78" s="58"/>
      <c r="AD78" s="59"/>
      <c r="AE78" s="15">
        <v>15</v>
      </c>
      <c r="AF78" s="57" t="s">
        <v>39</v>
      </c>
      <c r="AG78" s="58"/>
      <c r="AH78" s="59"/>
      <c r="AI78" s="15">
        <v>15</v>
      </c>
      <c r="AJ78" s="57" t="s">
        <v>39</v>
      </c>
      <c r="AK78" s="58"/>
      <c r="AL78" s="59"/>
      <c r="AM78" s="15">
        <v>15</v>
      </c>
      <c r="AN78" s="57" t="s">
        <v>39</v>
      </c>
      <c r="AO78" s="58"/>
      <c r="AP78" s="59"/>
      <c r="AQ78" s="15">
        <v>15</v>
      </c>
      <c r="AR78" s="57" t="s">
        <v>39</v>
      </c>
      <c r="AS78" s="58"/>
      <c r="AT78" s="59"/>
      <c r="AU78" s="15">
        <v>15</v>
      </c>
      <c r="AV78" s="57" t="s">
        <v>39</v>
      </c>
      <c r="AW78" s="58"/>
      <c r="AX78" s="59"/>
      <c r="AY78" s="15">
        <v>15</v>
      </c>
      <c r="AZ78" s="57" t="s">
        <v>39</v>
      </c>
      <c r="BA78" s="58"/>
      <c r="BB78" s="59"/>
      <c r="BC78" s="15">
        <v>15</v>
      </c>
    </row>
    <row r="79" spans="1:55" ht="18" customHeight="1" hidden="1">
      <c r="A79" s="40"/>
      <c r="B79" s="55"/>
      <c r="C79" s="48"/>
      <c r="D79" s="51" t="s">
        <v>40</v>
      </c>
      <c r="E79" s="52"/>
      <c r="F79" s="53"/>
      <c r="G79" s="9">
        <f>G80+G$7</f>
        <v>-285.2676246773982</v>
      </c>
      <c r="H79" s="51" t="s">
        <v>40</v>
      </c>
      <c r="I79" s="52"/>
      <c r="J79" s="53"/>
      <c r="K79" s="9">
        <f>K80+K$7</f>
        <v>-81.80245310604163</v>
      </c>
      <c r="L79" s="51" t="s">
        <v>40</v>
      </c>
      <c r="M79" s="52"/>
      <c r="N79" s="53"/>
      <c r="O79" s="9">
        <f>O80+O$7</f>
        <v>-190.08616218693507</v>
      </c>
      <c r="P79" s="51" t="s">
        <v>40</v>
      </c>
      <c r="Q79" s="52"/>
      <c r="R79" s="53"/>
      <c r="S79" s="9">
        <f>S80+S$7</f>
        <v>-62.35841545257866</v>
      </c>
      <c r="T79" s="51" t="s">
        <v>40</v>
      </c>
      <c r="U79" s="52"/>
      <c r="V79" s="53"/>
      <c r="W79" s="9">
        <f>W80+W$7</f>
        <v>-29.256982967510208</v>
      </c>
      <c r="X79" s="51" t="s">
        <v>40</v>
      </c>
      <c r="Y79" s="52"/>
      <c r="Z79" s="53"/>
      <c r="AA79" s="9">
        <f>AA80+AA$7</f>
        <v>-35.73157562428449</v>
      </c>
      <c r="AB79" s="51" t="s">
        <v>40</v>
      </c>
      <c r="AC79" s="52"/>
      <c r="AD79" s="53"/>
      <c r="AE79" s="9">
        <f>AE80+AE$7</f>
        <v>-3.6755245139054225</v>
      </c>
      <c r="AF79" s="51" t="s">
        <v>40</v>
      </c>
      <c r="AG79" s="52"/>
      <c r="AH79" s="53"/>
      <c r="AI79" s="9">
        <f>AI80+AI$7</f>
        <v>-3.374661640572409</v>
      </c>
      <c r="AJ79" s="51" t="s">
        <v>40</v>
      </c>
      <c r="AK79" s="52"/>
      <c r="AL79" s="53"/>
      <c r="AM79" s="9">
        <f>AM80+AM$7</f>
        <v>4.860611328409956</v>
      </c>
      <c r="AN79" s="51" t="s">
        <v>40</v>
      </c>
      <c r="AO79" s="52"/>
      <c r="AP79" s="53"/>
      <c r="AQ79" s="9">
        <f>AQ80+AQ$7</f>
        <v>3.6049741684564935</v>
      </c>
      <c r="AR79" s="51" t="s">
        <v>40</v>
      </c>
      <c r="AS79" s="52"/>
      <c r="AT79" s="53"/>
      <c r="AU79" s="9">
        <f>AU80+AU$7</f>
        <v>8.585427595700473</v>
      </c>
      <c r="AV79" s="51" t="s">
        <v>40</v>
      </c>
      <c r="AW79" s="52"/>
      <c r="AX79" s="53"/>
      <c r="AY79" s="9">
        <f>AY80+AY$7</f>
        <v>6.7692959913031565</v>
      </c>
      <c r="AZ79" s="51" t="s">
        <v>40</v>
      </c>
      <c r="BA79" s="52"/>
      <c r="BB79" s="53"/>
      <c r="BC79" s="9">
        <f>BC80+BC$7</f>
        <v>13.500757641000368</v>
      </c>
    </row>
    <row r="80" spans="1:55" ht="18" customHeight="1" hidden="1">
      <c r="A80" s="40"/>
      <c r="B80" s="55"/>
      <c r="C80" s="49"/>
      <c r="D80" s="51" t="s">
        <v>41</v>
      </c>
      <c r="E80" s="52"/>
      <c r="F80" s="53"/>
      <c r="G80" s="9">
        <f>G$6*G81/(G$6-G81)</f>
        <v>-300.7015746773982</v>
      </c>
      <c r="H80" s="51" t="s">
        <v>41</v>
      </c>
      <c r="I80" s="52"/>
      <c r="J80" s="53"/>
      <c r="K80" s="9">
        <f>K$6*K81/(K$6-K81)</f>
        <v>-94.11756310604163</v>
      </c>
      <c r="L80" s="51" t="s">
        <v>41</v>
      </c>
      <c r="M80" s="52"/>
      <c r="N80" s="53"/>
      <c r="O80" s="9">
        <f>O$6*O81/(O$6-O81)</f>
        <v>-189.23093218693506</v>
      </c>
      <c r="P80" s="51" t="s">
        <v>41</v>
      </c>
      <c r="Q80" s="52"/>
      <c r="R80" s="53"/>
      <c r="S80" s="9">
        <f>S$6*S81/(S$6-S81)</f>
        <v>-98.46440545257866</v>
      </c>
      <c r="T80" s="51" t="s">
        <v>41</v>
      </c>
      <c r="U80" s="52"/>
      <c r="V80" s="53"/>
      <c r="W80" s="9">
        <f>W$6*W81/(W$6-W81)</f>
        <v>-56.187392967510206</v>
      </c>
      <c r="X80" s="51" t="s">
        <v>41</v>
      </c>
      <c r="Y80" s="52"/>
      <c r="Z80" s="53"/>
      <c r="AA80" s="9">
        <f>AA$6*AA81/(AA$6-AA81)</f>
        <v>-60.72491562428449</v>
      </c>
      <c r="AB80" s="51" t="s">
        <v>41</v>
      </c>
      <c r="AC80" s="52"/>
      <c r="AD80" s="53"/>
      <c r="AE80" s="9">
        <f>AE$6*AE81/(AE$6-AE81)</f>
        <v>-30.813804513905424</v>
      </c>
      <c r="AF80" s="51" t="s">
        <v>41</v>
      </c>
      <c r="AG80" s="52"/>
      <c r="AH80" s="53"/>
      <c r="AI80" s="9">
        <f>AI$6*AI81/(AI$6-AI81)</f>
        <v>-32.01892164057241</v>
      </c>
      <c r="AJ80" s="51" t="s">
        <v>41</v>
      </c>
      <c r="AK80" s="52"/>
      <c r="AL80" s="53"/>
      <c r="AM80" s="9">
        <f>AM$6*AM81/(AM$6-AM81)</f>
        <v>-21.553218671590045</v>
      </c>
      <c r="AN80" s="51" t="s">
        <v>41</v>
      </c>
      <c r="AO80" s="52"/>
      <c r="AP80" s="53"/>
      <c r="AQ80" s="9">
        <f>AQ$6*AQ81/(AQ$6-AQ81)</f>
        <v>-21.065025831543505</v>
      </c>
      <c r="AR80" s="51" t="s">
        <v>41</v>
      </c>
      <c r="AS80" s="52"/>
      <c r="AT80" s="53"/>
      <c r="AU80" s="9">
        <f>AU$6*AU81/(AU$6-AU81)</f>
        <v>-12.596272404299526</v>
      </c>
      <c r="AV80" s="51" t="s">
        <v>41</v>
      </c>
      <c r="AW80" s="52"/>
      <c r="AX80" s="53"/>
      <c r="AY80" s="9">
        <f>AY$6*AY81/(AY$6-AY81)</f>
        <v>-12.730704008696843</v>
      </c>
      <c r="AZ80" s="51" t="s">
        <v>41</v>
      </c>
      <c r="BA80" s="52"/>
      <c r="BB80" s="53"/>
      <c r="BC80" s="9">
        <f>BC$6*BC81/(BC$6-BC81)</f>
        <v>-8.705022358999633</v>
      </c>
    </row>
    <row r="81" spans="1:55" ht="18" customHeight="1" hidden="1">
      <c r="A81" s="40"/>
      <c r="B81" s="55"/>
      <c r="C81" s="49"/>
      <c r="D81" s="51" t="s">
        <v>42</v>
      </c>
      <c r="E81" s="52"/>
      <c r="F81" s="53"/>
      <c r="G81" s="9">
        <f>G$10+G78</f>
        <v>96.02755115252138</v>
      </c>
      <c r="H81" s="51" t="s">
        <v>42</v>
      </c>
      <c r="I81" s="52"/>
      <c r="J81" s="53"/>
      <c r="K81" s="9">
        <f>K$10+K78</f>
        <v>101.14636885450639</v>
      </c>
      <c r="L81" s="51" t="s">
        <v>42</v>
      </c>
      <c r="M81" s="52"/>
      <c r="N81" s="53"/>
      <c r="O81" s="9">
        <f>O$10+O78</f>
        <v>67.92615449114898</v>
      </c>
      <c r="P81" s="51" t="s">
        <v>42</v>
      </c>
      <c r="Q81" s="52"/>
      <c r="R81" s="53"/>
      <c r="S81" s="9">
        <f>S$10+S78</f>
        <v>51.81630522072292</v>
      </c>
      <c r="T81" s="51" t="s">
        <v>42</v>
      </c>
      <c r="U81" s="52"/>
      <c r="V81" s="53"/>
      <c r="W81" s="9">
        <f>W$10+W78</f>
        <v>47.103793873600644</v>
      </c>
      <c r="X81" s="51" t="s">
        <v>42</v>
      </c>
      <c r="Y81" s="52"/>
      <c r="Z81" s="53"/>
      <c r="AA81" s="9">
        <f>AA$10+AA78</f>
        <v>42.50386606790026</v>
      </c>
      <c r="AB81" s="51" t="s">
        <v>42</v>
      </c>
      <c r="AC81" s="52"/>
      <c r="AD81" s="53"/>
      <c r="AE81" s="9">
        <f>AE$10+AE78</f>
        <v>33.31308219399625</v>
      </c>
      <c r="AF81" s="51" t="s">
        <v>42</v>
      </c>
      <c r="AG81" s="52"/>
      <c r="AH81" s="53"/>
      <c r="AI81" s="9">
        <f>AI$10+AI78</f>
        <v>31.972192483136556</v>
      </c>
      <c r="AJ81" s="51" t="s">
        <v>42</v>
      </c>
      <c r="AK81" s="52"/>
      <c r="AL81" s="53"/>
      <c r="AM81" s="9">
        <f>AM$10+AM78</f>
        <v>28.618700917291157</v>
      </c>
      <c r="AN81" s="51" t="s">
        <v>42</v>
      </c>
      <c r="AO81" s="52"/>
      <c r="AP81" s="53"/>
      <c r="AQ81" s="9">
        <f>AQ$10+AQ78</f>
        <v>27.885227761726195</v>
      </c>
      <c r="AR81" s="51" t="s">
        <v>42</v>
      </c>
      <c r="AS81" s="52"/>
      <c r="AT81" s="53"/>
      <c r="AU81" s="9">
        <f>AU$10+AU78</f>
        <v>23.8435685009034</v>
      </c>
      <c r="AV81" s="51" t="s">
        <v>42</v>
      </c>
      <c r="AW81" s="52"/>
      <c r="AX81" s="53"/>
      <c r="AY81" s="9">
        <f>AY$10+AY78</f>
        <v>23.931063944599337</v>
      </c>
      <c r="AZ81" s="51" t="s">
        <v>42</v>
      </c>
      <c r="BA81" s="52"/>
      <c r="BB81" s="53"/>
      <c r="BC81" s="9">
        <f>BC$10+BC78</f>
        <v>21.5299645324732</v>
      </c>
    </row>
    <row r="82" spans="1:55" ht="18" customHeight="1" hidden="1">
      <c r="A82" s="40"/>
      <c r="B82" s="56"/>
      <c r="C82" s="50"/>
      <c r="D82" s="51" t="s">
        <v>43</v>
      </c>
      <c r="E82" s="52"/>
      <c r="F82" s="53"/>
      <c r="G82" s="14">
        <f>G81/G80</f>
        <v>-0.3193450225711078</v>
      </c>
      <c r="H82" s="51" t="s">
        <v>43</v>
      </c>
      <c r="I82" s="52"/>
      <c r="J82" s="53"/>
      <c r="K82" s="14">
        <f>K81/K80</f>
        <v>-1.0746811276928776</v>
      </c>
      <c r="L82" s="51" t="s">
        <v>43</v>
      </c>
      <c r="M82" s="52"/>
      <c r="N82" s="53"/>
      <c r="O82" s="14">
        <f>O81/O80</f>
        <v>-0.3589590438842575</v>
      </c>
      <c r="P82" s="51" t="s">
        <v>43</v>
      </c>
      <c r="Q82" s="52"/>
      <c r="R82" s="53"/>
      <c r="S82" s="14">
        <f>S81/S80</f>
        <v>-0.5262440267887274</v>
      </c>
      <c r="T82" s="51" t="s">
        <v>43</v>
      </c>
      <c r="U82" s="52"/>
      <c r="V82" s="53"/>
      <c r="W82" s="14">
        <f>W81/W80</f>
        <v>-0.838333857220212</v>
      </c>
      <c r="X82" s="51" t="s">
        <v>43</v>
      </c>
      <c r="Y82" s="52"/>
      <c r="Z82" s="53"/>
      <c r="AA82" s="14">
        <f>AA81/AA80</f>
        <v>-0.6999411301100688</v>
      </c>
      <c r="AB82" s="51" t="s">
        <v>43</v>
      </c>
      <c r="AC82" s="52"/>
      <c r="AD82" s="53"/>
      <c r="AE82" s="14">
        <f>AE81/AE80</f>
        <v>-1.0811090262795355</v>
      </c>
      <c r="AF82" s="51" t="s">
        <v>43</v>
      </c>
      <c r="AG82" s="52"/>
      <c r="AH82" s="53"/>
      <c r="AI82" s="14">
        <f>AI81/AI80</f>
        <v>-0.9985405767889247</v>
      </c>
      <c r="AJ82" s="51" t="s">
        <v>43</v>
      </c>
      <c r="AK82" s="52"/>
      <c r="AL82" s="53"/>
      <c r="AM82" s="14">
        <f>AM81/AM80</f>
        <v>-1.3278156433783295</v>
      </c>
      <c r="AN82" s="51" t="s">
        <v>43</v>
      </c>
      <c r="AO82" s="52"/>
      <c r="AP82" s="53"/>
      <c r="AQ82" s="14">
        <f>AQ81/AQ80</f>
        <v>-1.3237689801438497</v>
      </c>
      <c r="AR82" s="51" t="s">
        <v>43</v>
      </c>
      <c r="AS82" s="52"/>
      <c r="AT82" s="53"/>
      <c r="AU82" s="14">
        <f>AU81/AU80</f>
        <v>-1.892906705698489</v>
      </c>
      <c r="AV82" s="51" t="s">
        <v>43</v>
      </c>
      <c r="AW82" s="52"/>
      <c r="AX82" s="53"/>
      <c r="AY82" s="14">
        <f>AY81/AY80</f>
        <v>-1.8797910883994386</v>
      </c>
      <c r="AZ82" s="51" t="s">
        <v>43</v>
      </c>
      <c r="BA82" s="52"/>
      <c r="BB82" s="53"/>
      <c r="BC82" s="14">
        <f>BC81/BC80</f>
        <v>-2.4732807848809926</v>
      </c>
    </row>
    <row r="83" spans="1:55" ht="18" customHeight="1">
      <c r="A83" s="40"/>
      <c r="B83" s="54" t="s">
        <v>6</v>
      </c>
      <c r="C83" s="35" t="s">
        <v>64</v>
      </c>
      <c r="D83" s="23">
        <f>IF(G85&lt;-$C$7,ABS($B$4/G88),"")</f>
        <v>24.0188058</v>
      </c>
      <c r="E83" s="7" t="s">
        <v>36</v>
      </c>
      <c r="F83" s="24">
        <f>IF(G85&lt;-$C$7,ABS($B$5/G88),"")</f>
        <v>32.0250744</v>
      </c>
      <c r="G83" s="18">
        <f>IF(G85&lt;-$C$7,-G85,"-")</f>
        <v>322.22773518738006</v>
      </c>
      <c r="H83" s="23">
        <f>IF(K85&lt;-$C$7,ABS($B$4/K88),"")</f>
        <v>16.0884009</v>
      </c>
      <c r="I83" s="7" t="s">
        <v>36</v>
      </c>
      <c r="J83" s="24">
        <f>IF(K85&lt;-$C$7,ABS($B$5/K88),"")</f>
        <v>21.4512012</v>
      </c>
      <c r="K83" s="18">
        <f>IF(K85&lt;-$C$7,-K85,"-")</f>
        <v>155.279054122645</v>
      </c>
      <c r="L83" s="23">
        <f>IF(O85&lt;-$C$7,ABS($B$4/O88),"")</f>
        <v>16.494706800000007</v>
      </c>
      <c r="M83" s="7" t="s">
        <v>36</v>
      </c>
      <c r="N83" s="24">
        <f>IF(O85&lt;-$C$7,ABS($B$5/O88),"")</f>
        <v>21.99294240000001</v>
      </c>
      <c r="O83" s="18">
        <f>IF(O85&lt;-$C$7,-O85,"-")</f>
        <v>175.75900286408006</v>
      </c>
      <c r="P83" s="23">
        <f>IF(S85&lt;-$C$7,ABS($B$4/S88),"")</f>
        <v>11.2035693</v>
      </c>
      <c r="Q83" s="7" t="s">
        <v>36</v>
      </c>
      <c r="R83" s="24">
        <f>IF(S85&lt;-$C$7,ABS($B$5/S88),"")</f>
        <v>14.9380924</v>
      </c>
      <c r="S83" s="18">
        <f>IF(S85&lt;-$C$7,-S85,"-")</f>
        <v>55.475057952205</v>
      </c>
      <c r="T83" s="23">
        <f>IF(W85&lt;-$C$7,ABS($B$4/W88),"")</f>
        <v>8.455619699999998</v>
      </c>
      <c r="U83" s="7" t="s">
        <v>36</v>
      </c>
      <c r="V83" s="24">
        <f>IF(W85&lt;-$C$7,ABS($B$5/W88),"")</f>
        <v>11.274159599999999</v>
      </c>
      <c r="W83" s="18">
        <f>IF(W85&lt;-$C$7,-W85,"-")</f>
        <v>31.519817057404996</v>
      </c>
      <c r="X83" s="23">
        <f>IF(AA85&lt;-$C$7,ABS($B$4/AA88),"")</f>
        <v>8.251036199999998</v>
      </c>
      <c r="Y83" s="7" t="s">
        <v>36</v>
      </c>
      <c r="Z83" s="24">
        <f>IF(AA85&lt;-$C$7,ABS($B$5/AA88),"")</f>
        <v>11.001381599999998</v>
      </c>
      <c r="AA83" s="18">
        <f>IF(AA85&lt;-$C$7,-AA85,"-")</f>
        <v>31.267650492979993</v>
      </c>
      <c r="AB83" s="23">
        <f>IF(AE85&lt;-$C$7,ABS($B$4/AE88),"")</f>
      </c>
      <c r="AC83" s="7" t="s">
        <v>36</v>
      </c>
      <c r="AD83" s="24">
        <f>IF(AE85&lt;-$C$7,ABS($B$5/AE88),"")</f>
      </c>
      <c r="AE83" s="18" t="str">
        <f>IF(AE85&lt;-$C$7,-AE85,"-")</f>
        <v>-</v>
      </c>
      <c r="AF83" s="23">
        <f>IF(AI85&lt;-$C$7,ABS($B$4/AI88),"")</f>
      </c>
      <c r="AG83" s="7" t="s">
        <v>36</v>
      </c>
      <c r="AH83" s="24">
        <f>IF(AI85&lt;-$C$7,ABS($B$5/AI88),"")</f>
      </c>
      <c r="AI83" s="18" t="str">
        <f>IF(AI85&lt;-$C$7,-AI85,"-")</f>
        <v>-</v>
      </c>
      <c r="AJ83" s="23">
        <f>IF(AM85&lt;-$C$7,ABS($B$4/AM88),"")</f>
      </c>
      <c r="AK83" s="7" t="s">
        <v>36</v>
      </c>
      <c r="AL83" s="24">
        <f>IF(AM85&lt;-$C$7,ABS($B$5/AM88),"")</f>
      </c>
      <c r="AM83" s="18" t="str">
        <f>IF(AM85&lt;-$C$7,-AM85,"-")</f>
        <v>-</v>
      </c>
      <c r="AN83" s="23">
        <f>IF(AQ85&lt;-$C$7,ABS($B$4/AQ88),"")</f>
      </c>
      <c r="AO83" s="7" t="s">
        <v>36</v>
      </c>
      <c r="AP83" s="24">
        <f>IF(AQ85&lt;-$C$7,ABS($B$5/AQ88),"")</f>
      </c>
      <c r="AQ83" s="18" t="str">
        <f>IF(AQ85&lt;-$C$7,-AQ85,"-")</f>
        <v>-</v>
      </c>
      <c r="AR83" s="23">
        <f>IF(AU85&lt;-$C$7,ABS($B$4/AU88),"")</f>
      </c>
      <c r="AS83" s="7" t="s">
        <v>36</v>
      </c>
      <c r="AT83" s="24">
        <f>IF(AU85&lt;-$C$7,ABS($B$5/AU88),"")</f>
      </c>
      <c r="AU83" s="18" t="str">
        <f>IF(AU85&lt;-$C$7,-AU85,"-")</f>
        <v>-</v>
      </c>
      <c r="AV83" s="23">
        <f>IF(AY85&lt;-$C$7,ABS($B$4/AY88),"")</f>
      </c>
      <c r="AW83" s="7" t="s">
        <v>36</v>
      </c>
      <c r="AX83" s="24">
        <f>IF(AY85&lt;-$C$7,ABS($B$5/AY88),"")</f>
      </c>
      <c r="AY83" s="18" t="str">
        <f>IF(AY85&lt;-$C$7,-AY85,"-")</f>
        <v>-</v>
      </c>
      <c r="AZ83" s="23">
        <f>IF(BC85&lt;-$C$7,ABS($B$4/BC88),"")</f>
      </c>
      <c r="BA83" s="7" t="s">
        <v>36</v>
      </c>
      <c r="BB83" s="24">
        <f>IF(BC85&lt;-$C$7,ABS($B$5/BC88),"")</f>
      </c>
      <c r="BC83" s="18" t="str">
        <f>IF(BC85&lt;-$C$7,-BC85,"-")</f>
        <v>-</v>
      </c>
    </row>
    <row r="84" spans="1:55" s="13" customFormat="1" ht="18" customHeight="1" hidden="1">
      <c r="A84" s="40"/>
      <c r="B84" s="55"/>
      <c r="C84" s="12"/>
      <c r="D84" s="51" t="s">
        <v>39</v>
      </c>
      <c r="E84" s="52"/>
      <c r="F84" s="53"/>
      <c r="G84" s="10">
        <v>20</v>
      </c>
      <c r="H84" s="51" t="s">
        <v>39</v>
      </c>
      <c r="I84" s="52"/>
      <c r="J84" s="53"/>
      <c r="K84" s="10">
        <v>20</v>
      </c>
      <c r="L84" s="51" t="s">
        <v>39</v>
      </c>
      <c r="M84" s="52"/>
      <c r="N84" s="53"/>
      <c r="O84" s="10">
        <v>20</v>
      </c>
      <c r="P84" s="51" t="s">
        <v>39</v>
      </c>
      <c r="Q84" s="52"/>
      <c r="R84" s="53"/>
      <c r="S84" s="10">
        <v>20</v>
      </c>
      <c r="T84" s="51" t="s">
        <v>39</v>
      </c>
      <c r="U84" s="52"/>
      <c r="V84" s="53"/>
      <c r="W84" s="10">
        <v>20</v>
      </c>
      <c r="X84" s="51" t="s">
        <v>39</v>
      </c>
      <c r="Y84" s="52"/>
      <c r="Z84" s="53"/>
      <c r="AA84" s="10">
        <v>20</v>
      </c>
      <c r="AB84" s="51" t="s">
        <v>39</v>
      </c>
      <c r="AC84" s="52"/>
      <c r="AD84" s="53"/>
      <c r="AE84" s="10">
        <v>20</v>
      </c>
      <c r="AF84" s="51" t="s">
        <v>39</v>
      </c>
      <c r="AG84" s="52"/>
      <c r="AH84" s="53"/>
      <c r="AI84" s="10">
        <v>20</v>
      </c>
      <c r="AJ84" s="51" t="s">
        <v>39</v>
      </c>
      <c r="AK84" s="52"/>
      <c r="AL84" s="53"/>
      <c r="AM84" s="10">
        <v>20</v>
      </c>
      <c r="AN84" s="51" t="s">
        <v>39</v>
      </c>
      <c r="AO84" s="52"/>
      <c r="AP84" s="53"/>
      <c r="AQ84" s="10">
        <v>20</v>
      </c>
      <c r="AR84" s="51" t="s">
        <v>39</v>
      </c>
      <c r="AS84" s="52"/>
      <c r="AT84" s="53"/>
      <c r="AU84" s="10">
        <v>20</v>
      </c>
      <c r="AV84" s="51" t="s">
        <v>39</v>
      </c>
      <c r="AW84" s="52"/>
      <c r="AX84" s="53"/>
      <c r="AY84" s="10">
        <v>20</v>
      </c>
      <c r="AZ84" s="51" t="s">
        <v>39</v>
      </c>
      <c r="BA84" s="52"/>
      <c r="BB84" s="53"/>
      <c r="BC84" s="10">
        <v>20</v>
      </c>
    </row>
    <row r="85" spans="1:55" ht="18" customHeight="1" hidden="1">
      <c r="A85" s="40"/>
      <c r="B85" s="55"/>
      <c r="C85" s="48"/>
      <c r="D85" s="51" t="s">
        <v>40</v>
      </c>
      <c r="E85" s="52"/>
      <c r="F85" s="53"/>
      <c r="G85" s="9">
        <f>G86+G$7</f>
        <v>-322.22773518738006</v>
      </c>
      <c r="H85" s="51" t="s">
        <v>40</v>
      </c>
      <c r="I85" s="52"/>
      <c r="J85" s="53"/>
      <c r="K85" s="9">
        <f>K86+K$7</f>
        <v>-155.279054122645</v>
      </c>
      <c r="L85" s="51" t="s">
        <v>40</v>
      </c>
      <c r="M85" s="52"/>
      <c r="N85" s="53"/>
      <c r="O85" s="9">
        <f>O86+O$7</f>
        <v>-175.75900286408006</v>
      </c>
      <c r="P85" s="51" t="s">
        <v>40</v>
      </c>
      <c r="Q85" s="52"/>
      <c r="R85" s="53"/>
      <c r="S85" s="9">
        <f>S86+S$7</f>
        <v>-55.475057952205</v>
      </c>
      <c r="T85" s="51" t="s">
        <v>40</v>
      </c>
      <c r="U85" s="52"/>
      <c r="V85" s="53"/>
      <c r="W85" s="9">
        <f>W86+W$7</f>
        <v>-31.519817057404996</v>
      </c>
      <c r="X85" s="51" t="s">
        <v>40</v>
      </c>
      <c r="Y85" s="52"/>
      <c r="Z85" s="53"/>
      <c r="AA85" s="9">
        <f>AA86+AA$7</f>
        <v>-31.267650492979993</v>
      </c>
      <c r="AB85" s="51" t="s">
        <v>40</v>
      </c>
      <c r="AC85" s="52"/>
      <c r="AD85" s="53"/>
      <c r="AE85" s="9">
        <f>AE86+AE$7</f>
        <v>-1.6808847158450035</v>
      </c>
      <c r="AF85" s="51" t="s">
        <v>40</v>
      </c>
      <c r="AG85" s="52"/>
      <c r="AH85" s="53"/>
      <c r="AI85" s="9">
        <f>AI86+AI$7</f>
        <v>-0.14994224864499728</v>
      </c>
      <c r="AJ85" s="51" t="s">
        <v>40</v>
      </c>
      <c r="AK85" s="52"/>
      <c r="AL85" s="53"/>
      <c r="AM85" s="9">
        <f>AM86+AM$7</f>
        <v>6.562195435355001</v>
      </c>
      <c r="AN85" s="51" t="s">
        <v>40</v>
      </c>
      <c r="AO85" s="52"/>
      <c r="AP85" s="53"/>
      <c r="AQ85" s="9">
        <f>AQ86+AQ$7</f>
        <v>5.469999999999999</v>
      </c>
      <c r="AR85" s="51" t="s">
        <v>40</v>
      </c>
      <c r="AS85" s="52"/>
      <c r="AT85" s="53"/>
      <c r="AU85" s="9">
        <f>AU86+AU$7</f>
        <v>9.543025863679999</v>
      </c>
      <c r="AV85" s="51" t="s">
        <v>40</v>
      </c>
      <c r="AW85" s="52"/>
      <c r="AX85" s="53"/>
      <c r="AY85" s="9">
        <f>AY86+AY$7</f>
        <v>7.737194999999998</v>
      </c>
      <c r="AZ85" s="51" t="s">
        <v>40</v>
      </c>
      <c r="BA85" s="52"/>
      <c r="BB85" s="53"/>
      <c r="BC85" s="9">
        <f>BC86+BC$7</f>
        <v>14.08582112062</v>
      </c>
    </row>
    <row r="86" spans="1:55" ht="18" customHeight="1" hidden="1">
      <c r="A86" s="40"/>
      <c r="B86" s="55"/>
      <c r="C86" s="49"/>
      <c r="D86" s="51" t="s">
        <v>41</v>
      </c>
      <c r="E86" s="52"/>
      <c r="F86" s="53"/>
      <c r="G86" s="9">
        <f>G$6*G87/(G$6-G87)</f>
        <v>-337.66168518738004</v>
      </c>
      <c r="H86" s="51" t="s">
        <v>41</v>
      </c>
      <c r="I86" s="52"/>
      <c r="J86" s="53"/>
      <c r="K86" s="9">
        <f>K$6*K87/(K$6-K87)</f>
        <v>-167.594164122645</v>
      </c>
      <c r="L86" s="51" t="s">
        <v>41</v>
      </c>
      <c r="M86" s="52"/>
      <c r="N86" s="53"/>
      <c r="O86" s="9">
        <f>O$6*O87/(O$6-O87)</f>
        <v>-174.90377286408005</v>
      </c>
      <c r="P86" s="51" t="s">
        <v>41</v>
      </c>
      <c r="Q86" s="52"/>
      <c r="R86" s="53"/>
      <c r="S86" s="9">
        <f>S$6*S87/(S$6-S87)</f>
        <v>-91.581047952205</v>
      </c>
      <c r="T86" s="51" t="s">
        <v>41</v>
      </c>
      <c r="U86" s="52"/>
      <c r="V86" s="53"/>
      <c r="W86" s="9">
        <f>W$6*W87/(W$6-W87)</f>
        <v>-58.450227057404994</v>
      </c>
      <c r="X86" s="51" t="s">
        <v>41</v>
      </c>
      <c r="Y86" s="52"/>
      <c r="Z86" s="53"/>
      <c r="AA86" s="9">
        <f>AA$6*AA87/(AA$6-AA87)</f>
        <v>-56.26099049297999</v>
      </c>
      <c r="AB86" s="51" t="s">
        <v>41</v>
      </c>
      <c r="AC86" s="52"/>
      <c r="AD86" s="53"/>
      <c r="AE86" s="9">
        <f>AE$6*AE87/(AE$6-AE87)</f>
        <v>-28.819164715845005</v>
      </c>
      <c r="AF86" s="51" t="s">
        <v>41</v>
      </c>
      <c r="AG86" s="52"/>
      <c r="AH86" s="53"/>
      <c r="AI86" s="9">
        <f>AI$6*AI87/(AI$6-AI87)</f>
        <v>-28.794202248644996</v>
      </c>
      <c r="AJ86" s="51" t="s">
        <v>41</v>
      </c>
      <c r="AK86" s="52"/>
      <c r="AL86" s="53"/>
      <c r="AM86" s="9">
        <f>AM$6*AM87/(AM$6-AM87)</f>
        <v>-19.851634564645</v>
      </c>
      <c r="AN86" s="51" t="s">
        <v>41</v>
      </c>
      <c r="AO86" s="52"/>
      <c r="AP86" s="53"/>
      <c r="AQ86" s="9">
        <f>AQ$6*AQ87/(AQ$6-AQ87)</f>
        <v>-19.2</v>
      </c>
      <c r="AR86" s="51" t="s">
        <v>41</v>
      </c>
      <c r="AS86" s="52"/>
      <c r="AT86" s="53"/>
      <c r="AU86" s="9">
        <f>AU$6*AU87/(AU$6-AU87)</f>
        <v>-11.63867413632</v>
      </c>
      <c r="AV86" s="51" t="s">
        <v>41</v>
      </c>
      <c r="AW86" s="52"/>
      <c r="AX86" s="53"/>
      <c r="AY86" s="9">
        <f>AY$6*AY87/(AY$6-AY87)</f>
        <v>-11.762805000000002</v>
      </c>
      <c r="AZ86" s="51" t="s">
        <v>41</v>
      </c>
      <c r="BA86" s="52"/>
      <c r="BB86" s="53"/>
      <c r="BC86" s="9">
        <f>BC$6*BC87/(BC$6-BC87)</f>
        <v>-8.11995887938</v>
      </c>
    </row>
    <row r="87" spans="1:55" ht="18" customHeight="1" hidden="1">
      <c r="A87" s="40"/>
      <c r="B87" s="55"/>
      <c r="C87" s="49"/>
      <c r="D87" s="51" t="s">
        <v>42</v>
      </c>
      <c r="E87" s="52"/>
      <c r="F87" s="53"/>
      <c r="G87" s="9">
        <f>G$6+G84</f>
        <v>92.78426</v>
      </c>
      <c r="H87" s="51" t="s">
        <v>42</v>
      </c>
      <c r="I87" s="52"/>
      <c r="J87" s="53"/>
      <c r="K87" s="9">
        <f>K$6+K84</f>
        <v>68.75273</v>
      </c>
      <c r="L87" s="51" t="s">
        <v>42</v>
      </c>
      <c r="M87" s="52"/>
      <c r="N87" s="53"/>
      <c r="O87" s="9">
        <f>O$6+O84</f>
        <v>69.98396</v>
      </c>
      <c r="P87" s="51" t="s">
        <v>42</v>
      </c>
      <c r="Q87" s="52"/>
      <c r="R87" s="53"/>
      <c r="S87" s="9">
        <f>S$6+S84</f>
        <v>53.95021</v>
      </c>
      <c r="T87" s="51" t="s">
        <v>42</v>
      </c>
      <c r="U87" s="52"/>
      <c r="V87" s="53"/>
      <c r="W87" s="9">
        <f>W$6+W84</f>
        <v>45.623090000000005</v>
      </c>
      <c r="X87" s="51" t="s">
        <v>42</v>
      </c>
      <c r="Y87" s="52"/>
      <c r="Z87" s="53"/>
      <c r="AA87" s="9">
        <f>AA$6+AA84</f>
        <v>45.00314</v>
      </c>
      <c r="AB87" s="51" t="s">
        <v>42</v>
      </c>
      <c r="AC87" s="52"/>
      <c r="AD87" s="53"/>
      <c r="AE87" s="9">
        <f>AE$6+AE84</f>
        <v>36.00737</v>
      </c>
      <c r="AF87" s="51" t="s">
        <v>42</v>
      </c>
      <c r="AG87" s="52"/>
      <c r="AH87" s="53"/>
      <c r="AI87" s="9">
        <f>AI$6+AI84</f>
        <v>35.99777</v>
      </c>
      <c r="AJ87" s="51" t="s">
        <v>42</v>
      </c>
      <c r="AK87" s="52"/>
      <c r="AL87" s="53"/>
      <c r="AM87" s="9">
        <f>AM$6+AM84</f>
        <v>32.29423</v>
      </c>
      <c r="AN87" s="51" t="s">
        <v>42</v>
      </c>
      <c r="AO87" s="52"/>
      <c r="AP87" s="53"/>
      <c r="AQ87" s="9">
        <f>AQ$6+AQ84</f>
        <v>32</v>
      </c>
      <c r="AR87" s="51" t="s">
        <v>42</v>
      </c>
      <c r="AS87" s="52"/>
      <c r="AT87" s="53"/>
      <c r="AU87" s="9">
        <f>AU$6+AU84</f>
        <v>28.24208</v>
      </c>
      <c r="AV87" s="51" t="s">
        <v>42</v>
      </c>
      <c r="AW87" s="52"/>
      <c r="AX87" s="53"/>
      <c r="AY87" s="9">
        <f>AY$6+AY84</f>
        <v>28.310000000000002</v>
      </c>
      <c r="AZ87" s="51" t="s">
        <v>42</v>
      </c>
      <c r="BA87" s="52"/>
      <c r="BB87" s="53"/>
      <c r="BC87" s="9">
        <f>BC$6+BC84</f>
        <v>26.19874</v>
      </c>
    </row>
    <row r="88" spans="1:55" ht="18" customHeight="1" hidden="1">
      <c r="A88" s="40"/>
      <c r="B88" s="55"/>
      <c r="C88" s="50"/>
      <c r="D88" s="51" t="s">
        <v>43</v>
      </c>
      <c r="E88" s="52"/>
      <c r="F88" s="53"/>
      <c r="G88" s="14">
        <f>G87/G86</f>
        <v>-0.2747846855899888</v>
      </c>
      <c r="H88" s="51" t="s">
        <v>43</v>
      </c>
      <c r="I88" s="52"/>
      <c r="J88" s="53"/>
      <c r="K88" s="14">
        <f>K87/K86</f>
        <v>-0.41023343718392796</v>
      </c>
      <c r="L88" s="51" t="s">
        <v>43</v>
      </c>
      <c r="M88" s="52"/>
      <c r="N88" s="53"/>
      <c r="O88" s="14">
        <f>O87/O86</f>
        <v>-0.40012836117826583</v>
      </c>
      <c r="P88" s="51" t="s">
        <v>43</v>
      </c>
      <c r="Q88" s="52"/>
      <c r="R88" s="53"/>
      <c r="S88" s="14">
        <f>S87/S86</f>
        <v>-0.5890979761244481</v>
      </c>
      <c r="T88" s="51" t="s">
        <v>43</v>
      </c>
      <c r="U88" s="52"/>
      <c r="V88" s="53"/>
      <c r="W88" s="14">
        <f>W87/W86</f>
        <v>-0.7805459841104255</v>
      </c>
      <c r="X88" s="51" t="s">
        <v>43</v>
      </c>
      <c r="Y88" s="52"/>
      <c r="Z88" s="53"/>
      <c r="AA88" s="14">
        <f>AA87/AA86</f>
        <v>-0.7998995326187033</v>
      </c>
      <c r="AB88" s="51" t="s">
        <v>43</v>
      </c>
      <c r="AC88" s="52"/>
      <c r="AD88" s="53"/>
      <c r="AE88" s="14">
        <f>AE87/AE86</f>
        <v>-1.2494244838471278</v>
      </c>
      <c r="AF88" s="51" t="s">
        <v>43</v>
      </c>
      <c r="AG88" s="52"/>
      <c r="AH88" s="53"/>
      <c r="AI88" s="14">
        <f>AI87/AI86</f>
        <v>-1.2501742430351233</v>
      </c>
      <c r="AJ88" s="51" t="s">
        <v>43</v>
      </c>
      <c r="AK88" s="52"/>
      <c r="AL88" s="53"/>
      <c r="AM88" s="14">
        <f>AM87/AM86</f>
        <v>-1.6267793916333109</v>
      </c>
      <c r="AN88" s="51" t="s">
        <v>43</v>
      </c>
      <c r="AO88" s="52"/>
      <c r="AP88" s="53"/>
      <c r="AQ88" s="14">
        <f>AQ87/AQ86</f>
        <v>-1.6666666666666667</v>
      </c>
      <c r="AR88" s="51" t="s">
        <v>43</v>
      </c>
      <c r="AS88" s="52"/>
      <c r="AT88" s="53"/>
      <c r="AU88" s="14">
        <f>AU87/AU86</f>
        <v>-2.4265719332983906</v>
      </c>
      <c r="AV88" s="51" t="s">
        <v>43</v>
      </c>
      <c r="AW88" s="52"/>
      <c r="AX88" s="53"/>
      <c r="AY88" s="14">
        <f>AY87/AY86</f>
        <v>-2.4067388688327314</v>
      </c>
      <c r="AZ88" s="51" t="s">
        <v>43</v>
      </c>
      <c r="BA88" s="52"/>
      <c r="BB88" s="53"/>
      <c r="BC88" s="14">
        <f>BC87/BC86</f>
        <v>-3.226462151985726</v>
      </c>
    </row>
    <row r="89" spans="1:55" ht="18" customHeight="1">
      <c r="A89" s="40"/>
      <c r="B89" s="55"/>
      <c r="C89" s="3" t="s">
        <v>1</v>
      </c>
      <c r="D89" s="21">
        <f>IF(G91&lt;-$C$7,ABS($B$4/G94),"")</f>
        <v>17.008503485158286</v>
      </c>
      <c r="E89" s="19" t="s">
        <v>36</v>
      </c>
      <c r="F89" s="22">
        <f>IF(G91&lt;-$C$7,ABS($B$5/G94),"")</f>
        <v>22.678004646877717</v>
      </c>
      <c r="G89" s="20">
        <f>IF(G91&lt;-$C$7,-G91,"-")</f>
        <v>244.91869482949497</v>
      </c>
      <c r="H89" s="21">
        <f>IF(K91&lt;-$C$7,ABS($B$4/K94),"")</f>
        <v>5.6063359010165925</v>
      </c>
      <c r="I89" s="19" t="s">
        <v>36</v>
      </c>
      <c r="J89" s="22">
        <f>IF(K91&lt;-$C$7,ABS($B$5/K94),"")</f>
        <v>7.4751145346887915</v>
      </c>
      <c r="K89" s="20">
        <f>IF(K91&lt;-$C$7,-K91,"-")</f>
        <v>77.85037461690435</v>
      </c>
      <c r="L89" s="21">
        <f>IF(O91&lt;-$C$7,ABS($B$4/O94),"")</f>
        <v>14.379362712109868</v>
      </c>
      <c r="M89" s="19" t="s">
        <v>36</v>
      </c>
      <c r="N89" s="22">
        <f>IF(O91&lt;-$C$7,ABS($B$5/O94),"")</f>
        <v>19.172483616146494</v>
      </c>
      <c r="O89" s="20">
        <f>IF(O91&lt;-$C$7,-O91,"-")</f>
        <v>159.7388097920593</v>
      </c>
      <c r="P89" s="21">
        <f>IF(S91&lt;-$C$7,ABS($B$4/S94),"")</f>
        <v>9.799285091620288</v>
      </c>
      <c r="Q89" s="19" t="s">
        <v>36</v>
      </c>
      <c r="R89" s="22">
        <f>IF(S91&lt;-$C$7,ABS($B$5/S94),"")</f>
        <v>13.065713455493718</v>
      </c>
      <c r="S89" s="20">
        <f>IF(S91&lt;-$C$7,-S91,"-")</f>
        <v>48.251460410663334</v>
      </c>
      <c r="T89" s="21">
        <f>IF(W91&lt;-$C$7,ABS($B$4/W94),"")</f>
        <v>6.386249957977623</v>
      </c>
      <c r="U89" s="19" t="s">
        <v>36</v>
      </c>
      <c r="V89" s="22">
        <f>IF(W91&lt;-$C$7,ABS($B$5/W94),"")</f>
        <v>8.514999943970166</v>
      </c>
      <c r="W89" s="20">
        <f>IF(W91&lt;-$C$7,-W91,"-")</f>
        <v>23.485931126629833</v>
      </c>
      <c r="X89" s="21">
        <f>IF(AA91&lt;-$C$7,ABS($B$4/AA94),"")</f>
        <v>7.334017733561942</v>
      </c>
      <c r="Y89" s="19" t="s">
        <v>36</v>
      </c>
      <c r="Z89" s="22">
        <f>IF(AA91&lt;-$C$7,ABS($B$5/AA94),"")</f>
        <v>9.778690311415923</v>
      </c>
      <c r="AA89" s="20">
        <f>IF(AA91&lt;-$C$7,-AA91,"-")</f>
        <v>27.793659417383626</v>
      </c>
      <c r="AB89" s="21">
        <f>IF(AE91&lt;-$C$7,ABS($B$4/AE94),"")</f>
      </c>
      <c r="AC89" s="19" t="s">
        <v>36</v>
      </c>
      <c r="AD89" s="22">
        <f>IF(AE91&lt;-$C$7,ABS($B$5/AE94),"")</f>
      </c>
      <c r="AE89" s="20" t="str">
        <f>IF(AE91&lt;-$C$7,-AE91,"-")</f>
        <v>-</v>
      </c>
      <c r="AF89" s="21">
        <f>IF(AI91&lt;-$C$7,ABS($B$4/AI94),"")</f>
      </c>
      <c r="AG89" s="19" t="s">
        <v>36</v>
      </c>
      <c r="AH89" s="22">
        <f>IF(AI91&lt;-$C$7,ABS($B$5/AI94),"")</f>
      </c>
      <c r="AI89" s="20" t="str">
        <f>IF(AI91&lt;-$C$7,-AI91,"-")</f>
        <v>-</v>
      </c>
      <c r="AJ89" s="21">
        <f>IF(AM91&lt;-$C$7,ABS($B$4/AM94),"")</f>
      </c>
      <c r="AK89" s="19" t="s">
        <v>36</v>
      </c>
      <c r="AL89" s="22">
        <f>IF(AM91&lt;-$C$7,ABS($B$5/AM94),"")</f>
      </c>
      <c r="AM89" s="20" t="str">
        <f>IF(AM91&lt;-$C$7,-AM91,"-")</f>
        <v>-</v>
      </c>
      <c r="AN89" s="21">
        <f>IF(AQ91&lt;-$C$7,ABS($B$4/AQ94),"")</f>
      </c>
      <c r="AO89" s="19" t="s">
        <v>36</v>
      </c>
      <c r="AP89" s="22">
        <f>IF(AQ91&lt;-$C$7,ABS($B$5/AQ94),"")</f>
      </c>
      <c r="AQ89" s="20" t="str">
        <f>IF(AQ91&lt;-$C$7,-AQ91,"-")</f>
        <v>-</v>
      </c>
      <c r="AR89" s="21">
        <f>IF(AU91&lt;-$C$7,ABS($B$4/AU94),"")</f>
      </c>
      <c r="AS89" s="19" t="s">
        <v>36</v>
      </c>
      <c r="AT89" s="22">
        <f>IF(AU91&lt;-$C$7,ABS($B$5/AU94),"")</f>
      </c>
      <c r="AU89" s="20" t="str">
        <f>IF(AU91&lt;-$C$7,-AU91,"-")</f>
        <v>-</v>
      </c>
      <c r="AV89" s="21">
        <f>IF(AY91&lt;-$C$7,ABS($B$4/AY94),"")</f>
      </c>
      <c r="AW89" s="19" t="s">
        <v>36</v>
      </c>
      <c r="AX89" s="22">
        <f>IF(AY91&lt;-$C$7,ABS($B$5/AY94),"")</f>
      </c>
      <c r="AY89" s="20" t="str">
        <f>IF(AY91&lt;-$C$7,-AY91,"-")</f>
        <v>-</v>
      </c>
      <c r="AZ89" s="21">
        <f>IF(BC91&lt;-$C$7,ABS($B$4/BC94),"")</f>
      </c>
      <c r="BA89" s="19" t="s">
        <v>36</v>
      </c>
      <c r="BB89" s="22">
        <f>IF(BC91&lt;-$C$7,ABS($B$5/BC94),"")</f>
      </c>
      <c r="BC89" s="20" t="str">
        <f>IF(BC91&lt;-$C$7,-BC91,"-")</f>
        <v>-</v>
      </c>
    </row>
    <row r="90" spans="1:55" s="13" customFormat="1" ht="18" customHeight="1" hidden="1">
      <c r="A90" s="40"/>
      <c r="B90" s="55"/>
      <c r="C90" s="12"/>
      <c r="D90" s="57" t="s">
        <v>39</v>
      </c>
      <c r="E90" s="58"/>
      <c r="F90" s="59"/>
      <c r="G90" s="15">
        <v>20</v>
      </c>
      <c r="H90" s="57" t="s">
        <v>39</v>
      </c>
      <c r="I90" s="58"/>
      <c r="J90" s="59"/>
      <c r="K90" s="15">
        <v>20</v>
      </c>
      <c r="L90" s="57" t="s">
        <v>39</v>
      </c>
      <c r="M90" s="58"/>
      <c r="N90" s="59"/>
      <c r="O90" s="15">
        <v>20</v>
      </c>
      <c r="P90" s="57" t="s">
        <v>39</v>
      </c>
      <c r="Q90" s="58"/>
      <c r="R90" s="59"/>
      <c r="S90" s="15">
        <v>20</v>
      </c>
      <c r="T90" s="57" t="s">
        <v>39</v>
      </c>
      <c r="U90" s="58"/>
      <c r="V90" s="59"/>
      <c r="W90" s="15">
        <v>20</v>
      </c>
      <c r="X90" s="57" t="s">
        <v>39</v>
      </c>
      <c r="Y90" s="58"/>
      <c r="Z90" s="59"/>
      <c r="AA90" s="15">
        <v>20</v>
      </c>
      <c r="AB90" s="57" t="s">
        <v>39</v>
      </c>
      <c r="AC90" s="58"/>
      <c r="AD90" s="59"/>
      <c r="AE90" s="15">
        <v>20</v>
      </c>
      <c r="AF90" s="57" t="s">
        <v>39</v>
      </c>
      <c r="AG90" s="58"/>
      <c r="AH90" s="59"/>
      <c r="AI90" s="15">
        <v>20</v>
      </c>
      <c r="AJ90" s="57" t="s">
        <v>39</v>
      </c>
      <c r="AK90" s="58"/>
      <c r="AL90" s="59"/>
      <c r="AM90" s="15">
        <v>20</v>
      </c>
      <c r="AN90" s="57" t="s">
        <v>39</v>
      </c>
      <c r="AO90" s="58"/>
      <c r="AP90" s="59"/>
      <c r="AQ90" s="15">
        <v>20</v>
      </c>
      <c r="AR90" s="57" t="s">
        <v>39</v>
      </c>
      <c r="AS90" s="58"/>
      <c r="AT90" s="59"/>
      <c r="AU90" s="15">
        <v>20</v>
      </c>
      <c r="AV90" s="57" t="s">
        <v>39</v>
      </c>
      <c r="AW90" s="58"/>
      <c r="AX90" s="59"/>
      <c r="AY90" s="15">
        <v>20</v>
      </c>
      <c r="AZ90" s="57" t="s">
        <v>39</v>
      </c>
      <c r="BA90" s="58"/>
      <c r="BB90" s="59"/>
      <c r="BC90" s="15">
        <v>20</v>
      </c>
    </row>
    <row r="91" spans="1:55" ht="18" customHeight="1" hidden="1">
      <c r="A91" s="40"/>
      <c r="B91" s="55"/>
      <c r="C91" s="48"/>
      <c r="D91" s="51" t="s">
        <v>40</v>
      </c>
      <c r="E91" s="52"/>
      <c r="F91" s="53"/>
      <c r="G91" s="9">
        <f>G92+G$7</f>
        <v>-244.91869482949497</v>
      </c>
      <c r="H91" s="51" t="s">
        <v>40</v>
      </c>
      <c r="I91" s="52"/>
      <c r="J91" s="53"/>
      <c r="K91" s="9">
        <f>K92+K$7</f>
        <v>-77.85037461690435</v>
      </c>
      <c r="L91" s="51" t="s">
        <v>40</v>
      </c>
      <c r="M91" s="52"/>
      <c r="N91" s="53"/>
      <c r="O91" s="9">
        <f>O92+O$7</f>
        <v>-159.7388097920593</v>
      </c>
      <c r="P91" s="51" t="s">
        <v>40</v>
      </c>
      <c r="Q91" s="52"/>
      <c r="R91" s="53"/>
      <c r="S91" s="9">
        <f>S92+S$7</f>
        <v>-48.251460410663334</v>
      </c>
      <c r="T91" s="51" t="s">
        <v>40</v>
      </c>
      <c r="U91" s="52"/>
      <c r="V91" s="53"/>
      <c r="W91" s="9">
        <f>W92+W$7</f>
        <v>-23.485931126629833</v>
      </c>
      <c r="X91" s="51" t="s">
        <v>40</v>
      </c>
      <c r="Y91" s="52"/>
      <c r="Z91" s="53"/>
      <c r="AA91" s="9">
        <f>AA92+AA$7</f>
        <v>-27.793659417383626</v>
      </c>
      <c r="AB91" s="51" t="s">
        <v>40</v>
      </c>
      <c r="AC91" s="52"/>
      <c r="AD91" s="53"/>
      <c r="AE91" s="9">
        <f>AE92+AE$7</f>
        <v>-0.35654631111782464</v>
      </c>
      <c r="AF91" s="51" t="s">
        <v>40</v>
      </c>
      <c r="AG91" s="52"/>
      <c r="AH91" s="53"/>
      <c r="AI91" s="9">
        <f>AI92+AI$7</f>
        <v>0.44454998574374116</v>
      </c>
      <c r="AJ91" s="51" t="s">
        <v>40</v>
      </c>
      <c r="AK91" s="52"/>
      <c r="AL91" s="53"/>
      <c r="AM91" s="9">
        <f>AM92+AM$7</f>
        <v>7.031588678211939</v>
      </c>
      <c r="AN91" s="51" t="s">
        <v>40</v>
      </c>
      <c r="AO91" s="52"/>
      <c r="AP91" s="53"/>
      <c r="AQ91" s="9">
        <f>AQ92+AQ$7</f>
        <v>5.775174545240478</v>
      </c>
      <c r="AR91" s="51" t="s">
        <v>40</v>
      </c>
      <c r="AS91" s="52"/>
      <c r="AT91" s="53"/>
      <c r="AU91" s="9">
        <f>AU92+AU$7</f>
        <v>9.64219405316023</v>
      </c>
      <c r="AV91" s="51" t="s">
        <v>40</v>
      </c>
      <c r="AW91" s="52"/>
      <c r="AX91" s="53"/>
      <c r="AY91" s="9">
        <f>AY92+AY$7</f>
        <v>7.84118637013461</v>
      </c>
      <c r="AZ91" s="51" t="s">
        <v>40</v>
      </c>
      <c r="BA91" s="52"/>
      <c r="BB91" s="53"/>
      <c r="BC91" s="9">
        <f>BC92+BC$7</f>
        <v>14.117120505666136</v>
      </c>
    </row>
    <row r="92" spans="1:55" ht="18" customHeight="1" hidden="1">
      <c r="A92" s="40"/>
      <c r="B92" s="55"/>
      <c r="C92" s="49"/>
      <c r="D92" s="51" t="s">
        <v>41</v>
      </c>
      <c r="E92" s="52"/>
      <c r="F92" s="53"/>
      <c r="G92" s="9">
        <f>G$6*G93/(G$6-G93)</f>
        <v>-260.352644829495</v>
      </c>
      <c r="H92" s="51" t="s">
        <v>41</v>
      </c>
      <c r="I92" s="52"/>
      <c r="J92" s="53"/>
      <c r="K92" s="9">
        <f>K$6*K93/(K$6-K93)</f>
        <v>-90.16548461690435</v>
      </c>
      <c r="L92" s="51" t="s">
        <v>41</v>
      </c>
      <c r="M92" s="52"/>
      <c r="N92" s="53"/>
      <c r="O92" s="9">
        <f>O$6*O93/(O$6-O93)</f>
        <v>-158.8835797920593</v>
      </c>
      <c r="P92" s="51" t="s">
        <v>41</v>
      </c>
      <c r="Q92" s="52"/>
      <c r="R92" s="53"/>
      <c r="S92" s="9">
        <f>S$6*S93/(S$6-S93)</f>
        <v>-84.35745041066333</v>
      </c>
      <c r="T92" s="51" t="s">
        <v>41</v>
      </c>
      <c r="U92" s="52"/>
      <c r="V92" s="53"/>
      <c r="W92" s="9">
        <f>W$6*W93/(W$6-W93)</f>
        <v>-50.41634112662983</v>
      </c>
      <c r="X92" s="51" t="s">
        <v>41</v>
      </c>
      <c r="Y92" s="52"/>
      <c r="Z92" s="53"/>
      <c r="AA92" s="9">
        <f>AA$6*AA93/(AA$6-AA93)</f>
        <v>-52.786999417383626</v>
      </c>
      <c r="AB92" s="51" t="s">
        <v>41</v>
      </c>
      <c r="AC92" s="52"/>
      <c r="AD92" s="53"/>
      <c r="AE92" s="9">
        <f>AE$6*AE93/(AE$6-AE93)</f>
        <v>-27.494826311117826</v>
      </c>
      <c r="AF92" s="51" t="s">
        <v>41</v>
      </c>
      <c r="AG92" s="52"/>
      <c r="AH92" s="53"/>
      <c r="AI92" s="9">
        <f>AI$6*AI93/(AI$6-AI93)</f>
        <v>-28.199710014256258</v>
      </c>
      <c r="AJ92" s="51" t="s">
        <v>41</v>
      </c>
      <c r="AK92" s="52"/>
      <c r="AL92" s="53"/>
      <c r="AM92" s="9">
        <f>AM$6*AM93/(AM$6-AM93)</f>
        <v>-19.38224132178806</v>
      </c>
      <c r="AN92" s="51" t="s">
        <v>41</v>
      </c>
      <c r="AO92" s="52"/>
      <c r="AP92" s="53"/>
      <c r="AQ92" s="9">
        <f>AQ$6*AQ93/(AQ$6-AQ93)</f>
        <v>-18.89482545475952</v>
      </c>
      <c r="AR92" s="51" t="s">
        <v>41</v>
      </c>
      <c r="AS92" s="52"/>
      <c r="AT92" s="53"/>
      <c r="AU92" s="9">
        <f>AU$6*AU93/(AU$6-AU93)</f>
        <v>-11.53950594683977</v>
      </c>
      <c r="AV92" s="51" t="s">
        <v>41</v>
      </c>
      <c r="AW92" s="52"/>
      <c r="AX92" s="53"/>
      <c r="AY92" s="9">
        <f>AY$6*AY93/(AY$6-AY93)</f>
        <v>-11.65881362986539</v>
      </c>
      <c r="AZ92" s="51" t="s">
        <v>41</v>
      </c>
      <c r="BA92" s="52"/>
      <c r="BB92" s="53"/>
      <c r="BC92" s="9">
        <f>BC$6*BC93/(BC$6-BC93)</f>
        <v>-8.088659494333864</v>
      </c>
    </row>
    <row r="93" spans="1:55" ht="18" customHeight="1" hidden="1">
      <c r="A93" s="40"/>
      <c r="B93" s="55"/>
      <c r="C93" s="49"/>
      <c r="D93" s="51" t="s">
        <v>42</v>
      </c>
      <c r="E93" s="52"/>
      <c r="F93" s="53"/>
      <c r="G93" s="9">
        <f>G$10+G90</f>
        <v>101.02755115252138</v>
      </c>
      <c r="H93" s="51" t="s">
        <v>42</v>
      </c>
      <c r="I93" s="52"/>
      <c r="J93" s="53"/>
      <c r="K93" s="9">
        <f>K$10+K90</f>
        <v>106.14636885450639</v>
      </c>
      <c r="L93" s="51" t="s">
        <v>42</v>
      </c>
      <c r="M93" s="52"/>
      <c r="N93" s="53"/>
      <c r="O93" s="9">
        <f>O$10+O90</f>
        <v>72.92615449114898</v>
      </c>
      <c r="P93" s="51" t="s">
        <v>42</v>
      </c>
      <c r="Q93" s="52"/>
      <c r="R93" s="53"/>
      <c r="S93" s="9">
        <f>S$10+S90</f>
        <v>56.81630522072292</v>
      </c>
      <c r="T93" s="51" t="s">
        <v>42</v>
      </c>
      <c r="U93" s="52"/>
      <c r="V93" s="53"/>
      <c r="W93" s="9">
        <f>W$10+W90</f>
        <v>52.103793873600644</v>
      </c>
      <c r="X93" s="51" t="s">
        <v>42</v>
      </c>
      <c r="Y93" s="52"/>
      <c r="Z93" s="53"/>
      <c r="AA93" s="9">
        <f>AA$10+AA90</f>
        <v>47.50386606790026</v>
      </c>
      <c r="AB93" s="51" t="s">
        <v>42</v>
      </c>
      <c r="AC93" s="52"/>
      <c r="AD93" s="53"/>
      <c r="AE93" s="9">
        <f>AE$10+AE90</f>
        <v>38.31308219399625</v>
      </c>
      <c r="AF93" s="51" t="s">
        <v>42</v>
      </c>
      <c r="AG93" s="52"/>
      <c r="AH93" s="53"/>
      <c r="AI93" s="9">
        <f>AI$10+AI90</f>
        <v>36.97219248313655</v>
      </c>
      <c r="AJ93" s="51" t="s">
        <v>42</v>
      </c>
      <c r="AK93" s="52"/>
      <c r="AL93" s="53"/>
      <c r="AM93" s="9">
        <f>AM$10+AM90</f>
        <v>33.61870091729116</v>
      </c>
      <c r="AN93" s="51" t="s">
        <v>42</v>
      </c>
      <c r="AO93" s="52"/>
      <c r="AP93" s="53"/>
      <c r="AQ93" s="9">
        <f>AQ$10+AQ90</f>
        <v>32.8852277617262</v>
      </c>
      <c r="AR93" s="51" t="s">
        <v>42</v>
      </c>
      <c r="AS93" s="52"/>
      <c r="AT93" s="53"/>
      <c r="AU93" s="9">
        <f>AU$10+AU90</f>
        <v>28.8435685009034</v>
      </c>
      <c r="AV93" s="51" t="s">
        <v>42</v>
      </c>
      <c r="AW93" s="52"/>
      <c r="AX93" s="53"/>
      <c r="AY93" s="9">
        <f>AY$10+AY90</f>
        <v>28.931063944599337</v>
      </c>
      <c r="AZ93" s="51" t="s">
        <v>42</v>
      </c>
      <c r="BA93" s="52"/>
      <c r="BB93" s="53"/>
      <c r="BC93" s="9">
        <f>BC$10+BC90</f>
        <v>26.5299645324732</v>
      </c>
    </row>
    <row r="94" spans="1:55" ht="18" customHeight="1" hidden="1">
      <c r="A94" s="40"/>
      <c r="B94" s="56"/>
      <c r="C94" s="50"/>
      <c r="D94" s="51" t="s">
        <v>43</v>
      </c>
      <c r="E94" s="52"/>
      <c r="F94" s="53"/>
      <c r="G94" s="14">
        <f>G93/G92</f>
        <v>-0.388041193968605</v>
      </c>
      <c r="H94" s="51" t="s">
        <v>43</v>
      </c>
      <c r="I94" s="52"/>
      <c r="J94" s="53"/>
      <c r="K94" s="14">
        <f>K93/K92</f>
        <v>-1.1772394869888596</v>
      </c>
      <c r="L94" s="51" t="s">
        <v>43</v>
      </c>
      <c r="M94" s="52"/>
      <c r="N94" s="53"/>
      <c r="O94" s="14">
        <f>O93/O92</f>
        <v>-0.45899113417882403</v>
      </c>
      <c r="P94" s="51" t="s">
        <v>43</v>
      </c>
      <c r="Q94" s="52"/>
      <c r="R94" s="53"/>
      <c r="S94" s="14">
        <f>S93/S92</f>
        <v>-0.6735185208198393</v>
      </c>
      <c r="T94" s="51" t="s">
        <v>43</v>
      </c>
      <c r="U94" s="52"/>
      <c r="V94" s="53"/>
      <c r="W94" s="14">
        <f>W93/W92</f>
        <v>-1.0334703532478184</v>
      </c>
      <c r="X94" s="51" t="s">
        <v>43</v>
      </c>
      <c r="Y94" s="52"/>
      <c r="Z94" s="53"/>
      <c r="AA94" s="14">
        <f>AA93/AA92</f>
        <v>-0.8999160132647445</v>
      </c>
      <c r="AB94" s="51" t="s">
        <v>43</v>
      </c>
      <c r="AC94" s="52"/>
      <c r="AD94" s="53"/>
      <c r="AE94" s="14">
        <f>AE93/AE92</f>
        <v>-1.3934651472413175</v>
      </c>
      <c r="AF94" s="51" t="s">
        <v>43</v>
      </c>
      <c r="AG94" s="52"/>
      <c r="AH94" s="53"/>
      <c r="AI94" s="14">
        <f>AI93/AI92</f>
        <v>-1.3110841375477051</v>
      </c>
      <c r="AJ94" s="51" t="s">
        <v>43</v>
      </c>
      <c r="AK94" s="52"/>
      <c r="AL94" s="53"/>
      <c r="AM94" s="14">
        <f>AM93/AM92</f>
        <v>-1.7345104912866571</v>
      </c>
      <c r="AN94" s="51" t="s">
        <v>43</v>
      </c>
      <c r="AO94" s="52"/>
      <c r="AP94" s="53"/>
      <c r="AQ94" s="14">
        <f>AQ93/AQ92</f>
        <v>-1.7404356468105167</v>
      </c>
      <c r="AR94" s="51" t="s">
        <v>43</v>
      </c>
      <c r="AS94" s="52"/>
      <c r="AT94" s="53"/>
      <c r="AU94" s="14">
        <f>AU93/AU92</f>
        <v>-2.4995496890230866</v>
      </c>
      <c r="AV94" s="51" t="s">
        <v>43</v>
      </c>
      <c r="AW94" s="52"/>
      <c r="AX94" s="53"/>
      <c r="AY94" s="14">
        <f>AY93/AY92</f>
        <v>-2.4814758056076216</v>
      </c>
      <c r="AZ94" s="51" t="s">
        <v>43</v>
      </c>
      <c r="BA94" s="52"/>
      <c r="BB94" s="53"/>
      <c r="BC94" s="14">
        <f>BC93/BC92</f>
        <v>-3.2798963228774234</v>
      </c>
    </row>
    <row r="95" spans="1:55" ht="18" customHeight="1">
      <c r="A95" s="40"/>
      <c r="B95" s="54" t="s">
        <v>7</v>
      </c>
      <c r="C95" s="35" t="s">
        <v>64</v>
      </c>
      <c r="D95" s="23">
        <f>IF(G97&lt;-$C$7,ABS($B$4/G100),"")</f>
        <v>19.215044640000002</v>
      </c>
      <c r="E95" s="7" t="s">
        <v>36</v>
      </c>
      <c r="F95" s="24">
        <f>IF(G97&lt;-$C$7,ABS($B$5/G100),"")</f>
        <v>25.620059520000005</v>
      </c>
      <c r="G95" s="18">
        <f>IF(G97&lt;-$C$7,-G97,"-")</f>
        <v>269.25225014990406</v>
      </c>
      <c r="H95" s="23">
        <f>IF(K97&lt;-$C$7,ABS($B$4/K100),"")</f>
        <v>12.870720719999998</v>
      </c>
      <c r="I95" s="7" t="s">
        <v>36</v>
      </c>
      <c r="J95" s="24">
        <f>IF(K97&lt;-$C$7,ABS($B$5/K100),"")</f>
        <v>17.160960959999997</v>
      </c>
      <c r="K95" s="18">
        <f>IF(K97&lt;-$C$7,-K97,"-")</f>
        <v>131.51076729811598</v>
      </c>
      <c r="L95" s="23">
        <f>IF(O97&lt;-$C$7,ABS($B$4/O100),"")</f>
        <v>13.195765440000004</v>
      </c>
      <c r="M95" s="7" t="s">
        <v>36</v>
      </c>
      <c r="N95" s="24">
        <f>IF(O97&lt;-$C$7,ABS($B$5/O100),"")</f>
        <v>17.59435392000001</v>
      </c>
      <c r="O95" s="18">
        <f>IF(O97&lt;-$C$7,-O97,"-")</f>
        <v>150.77504029126405</v>
      </c>
      <c r="P95" s="23">
        <f>IF(S97&lt;-$C$7,ABS($B$4/S100),"")</f>
        <v>8.962855439999998</v>
      </c>
      <c r="Q95" s="7" t="s">
        <v>36</v>
      </c>
      <c r="R95" s="24">
        <f>IF(S97&lt;-$C$7,ABS($B$5/S100),"")</f>
        <v>11.95047392</v>
      </c>
      <c r="S95" s="18">
        <f>IF(S97&lt;-$C$7,-S97,"-")</f>
        <v>43.94889036176399</v>
      </c>
      <c r="T95" s="23">
        <f>IF(W97&lt;-$C$7,ABS($B$4/W100),"")</f>
        <v>6.764495759999998</v>
      </c>
      <c r="U95" s="7" t="s">
        <v>36</v>
      </c>
      <c r="V95" s="24">
        <f>IF(W97&lt;-$C$7,ABS($B$5/W100),"")</f>
        <v>9.019327679999998</v>
      </c>
      <c r="W95" s="18">
        <f>IF(W97&lt;-$C$7,-W97,"-")</f>
        <v>24.954389645924</v>
      </c>
      <c r="X95" s="23">
        <f>IF(AA97&lt;-$C$7,ABS($B$4/AA100),"")</f>
        <v>6.600828959999998</v>
      </c>
      <c r="Y95" s="7" t="s">
        <v>36</v>
      </c>
      <c r="Z95" s="24">
        <f>IF(AA97&lt;-$C$7,ABS($B$5/AA100),"")</f>
        <v>8.801105279999998</v>
      </c>
      <c r="AA95" s="18">
        <f>IF(AA97&lt;-$C$7,-AA97,"-")</f>
        <v>25.016080394383987</v>
      </c>
      <c r="AB95" s="23">
        <f>IF(AE97&lt;-$C$7,ABS($B$4/AE100),"")</f>
      </c>
      <c r="AC95" s="7" t="s">
        <v>36</v>
      </c>
      <c r="AD95" s="24">
        <f>IF(AE97&lt;-$C$7,ABS($B$5/AE100),"")</f>
      </c>
      <c r="AE95" s="18" t="str">
        <f>IF(AE97&lt;-$C$7,-AE97,"-")</f>
        <v>-</v>
      </c>
      <c r="AF95" s="23">
        <f>IF(AI97&lt;-$C$7,ABS($B$4/AI100),"")</f>
      </c>
      <c r="AG95" s="7" t="s">
        <v>36</v>
      </c>
      <c r="AH95" s="24">
        <f>IF(AI97&lt;-$C$7,ABS($B$5/AI100),"")</f>
      </c>
      <c r="AI95" s="18" t="str">
        <f>IF(AI97&lt;-$C$7,-AI97,"-")</f>
        <v>-</v>
      </c>
      <c r="AJ95" s="23">
        <f>IF(AM97&lt;-$C$7,ABS($B$4/AM100),"")</f>
      </c>
      <c r="AK95" s="7" t="s">
        <v>36</v>
      </c>
      <c r="AL95" s="24">
        <f>IF(AM97&lt;-$C$7,ABS($B$5/AM100),"")</f>
      </c>
      <c r="AM95" s="18" t="str">
        <f>IF(AM97&lt;-$C$7,-AM97,"-")</f>
        <v>-</v>
      </c>
      <c r="AN95" s="23">
        <f>IF(AQ97&lt;-$C$7,ABS($B$4/AQ100),"")</f>
      </c>
      <c r="AO95" s="7" t="s">
        <v>36</v>
      </c>
      <c r="AP95" s="24">
        <f>IF(AQ97&lt;-$C$7,ABS($B$5/AQ100),"")</f>
      </c>
      <c r="AQ95" s="18" t="str">
        <f>IF(AQ97&lt;-$C$7,-AQ97,"-")</f>
        <v>-</v>
      </c>
      <c r="AR95" s="23">
        <f>IF(AU97&lt;-$C$7,ABS($B$4/AU100),"")</f>
      </c>
      <c r="AS95" s="7" t="s">
        <v>36</v>
      </c>
      <c r="AT95" s="24">
        <f>IF(AU97&lt;-$C$7,ABS($B$5/AU100),"")</f>
      </c>
      <c r="AU95" s="18" t="str">
        <f>IF(AU97&lt;-$C$7,-AU97,"-")</f>
        <v>-</v>
      </c>
      <c r="AV95" s="23">
        <f>IF(AY97&lt;-$C$7,ABS($B$4/AY100),"")</f>
      </c>
      <c r="AW95" s="7" t="s">
        <v>36</v>
      </c>
      <c r="AX95" s="24">
        <f>IF(AY97&lt;-$C$7,ABS($B$5/AY100),"")</f>
      </c>
      <c r="AY95" s="18" t="str">
        <f>IF(AY97&lt;-$C$7,-AY97,"-")</f>
        <v>-</v>
      </c>
      <c r="AZ95" s="23">
        <f>IF(BC97&lt;-$C$7,ABS($B$4/BC100),"")</f>
      </c>
      <c r="BA95" s="7" t="s">
        <v>36</v>
      </c>
      <c r="BB95" s="24">
        <f>IF(BC97&lt;-$C$7,ABS($B$5/BC100),"")</f>
      </c>
      <c r="BC95" s="18" t="str">
        <f>IF(BC97&lt;-$C$7,-BC97,"-")</f>
        <v>-</v>
      </c>
    </row>
    <row r="96" spans="1:55" s="13" customFormat="1" ht="18" customHeight="1" hidden="1">
      <c r="A96" s="40"/>
      <c r="B96" s="55"/>
      <c r="C96" s="12"/>
      <c r="D96" s="51" t="s">
        <v>39</v>
      </c>
      <c r="E96" s="52"/>
      <c r="F96" s="53"/>
      <c r="G96" s="10">
        <v>25</v>
      </c>
      <c r="H96" s="51" t="s">
        <v>39</v>
      </c>
      <c r="I96" s="52"/>
      <c r="J96" s="53"/>
      <c r="K96" s="10">
        <v>25</v>
      </c>
      <c r="L96" s="51" t="s">
        <v>39</v>
      </c>
      <c r="M96" s="52"/>
      <c r="N96" s="53"/>
      <c r="O96" s="10">
        <v>25</v>
      </c>
      <c r="P96" s="51" t="s">
        <v>39</v>
      </c>
      <c r="Q96" s="52"/>
      <c r="R96" s="53"/>
      <c r="S96" s="10">
        <v>25</v>
      </c>
      <c r="T96" s="51" t="s">
        <v>39</v>
      </c>
      <c r="U96" s="52"/>
      <c r="V96" s="53"/>
      <c r="W96" s="10">
        <v>25</v>
      </c>
      <c r="X96" s="51" t="s">
        <v>39</v>
      </c>
      <c r="Y96" s="52"/>
      <c r="Z96" s="53"/>
      <c r="AA96" s="10">
        <v>25</v>
      </c>
      <c r="AB96" s="51" t="s">
        <v>39</v>
      </c>
      <c r="AC96" s="52"/>
      <c r="AD96" s="53"/>
      <c r="AE96" s="10">
        <v>25</v>
      </c>
      <c r="AF96" s="51" t="s">
        <v>39</v>
      </c>
      <c r="AG96" s="52"/>
      <c r="AH96" s="53"/>
      <c r="AI96" s="10">
        <v>25</v>
      </c>
      <c r="AJ96" s="51" t="s">
        <v>39</v>
      </c>
      <c r="AK96" s="52"/>
      <c r="AL96" s="53"/>
      <c r="AM96" s="10">
        <v>25</v>
      </c>
      <c r="AN96" s="51" t="s">
        <v>39</v>
      </c>
      <c r="AO96" s="52"/>
      <c r="AP96" s="53"/>
      <c r="AQ96" s="10">
        <v>25</v>
      </c>
      <c r="AR96" s="51" t="s">
        <v>39</v>
      </c>
      <c r="AS96" s="52"/>
      <c r="AT96" s="53"/>
      <c r="AU96" s="10">
        <v>25</v>
      </c>
      <c r="AV96" s="51" t="s">
        <v>39</v>
      </c>
      <c r="AW96" s="52"/>
      <c r="AX96" s="53"/>
      <c r="AY96" s="10">
        <v>25</v>
      </c>
      <c r="AZ96" s="51" t="s">
        <v>39</v>
      </c>
      <c r="BA96" s="52"/>
      <c r="BB96" s="53"/>
      <c r="BC96" s="10">
        <v>25</v>
      </c>
    </row>
    <row r="97" spans="1:55" ht="18" customHeight="1" hidden="1">
      <c r="A97" s="40"/>
      <c r="B97" s="55"/>
      <c r="C97" s="48"/>
      <c r="D97" s="51" t="s">
        <v>40</v>
      </c>
      <c r="E97" s="52"/>
      <c r="F97" s="53"/>
      <c r="G97" s="9">
        <f>G98+G$7</f>
        <v>-269.25225014990406</v>
      </c>
      <c r="H97" s="51" t="s">
        <v>40</v>
      </c>
      <c r="I97" s="52"/>
      <c r="J97" s="53"/>
      <c r="K97" s="9">
        <f>K98+K$7</f>
        <v>-131.51076729811598</v>
      </c>
      <c r="L97" s="51" t="s">
        <v>40</v>
      </c>
      <c r="M97" s="52"/>
      <c r="N97" s="53"/>
      <c r="O97" s="9">
        <f>O98+O$7</f>
        <v>-150.77504029126405</v>
      </c>
      <c r="P97" s="51" t="s">
        <v>40</v>
      </c>
      <c r="Q97" s="52"/>
      <c r="R97" s="53"/>
      <c r="S97" s="9">
        <f>S98+S$7</f>
        <v>-43.94889036176399</v>
      </c>
      <c r="T97" s="51" t="s">
        <v>40</v>
      </c>
      <c r="U97" s="52"/>
      <c r="V97" s="53"/>
      <c r="W97" s="9">
        <f>W98+W$7</f>
        <v>-24.954389645924</v>
      </c>
      <c r="X97" s="51" t="s">
        <v>40</v>
      </c>
      <c r="Y97" s="52"/>
      <c r="Z97" s="53"/>
      <c r="AA97" s="9">
        <f>AA98+AA$7</f>
        <v>-25.016080394383987</v>
      </c>
      <c r="AB97" s="51" t="s">
        <v>40</v>
      </c>
      <c r="AC97" s="52"/>
      <c r="AD97" s="53"/>
      <c r="AE97" s="9">
        <f>AE98+AE$7</f>
        <v>0.8814742273239986</v>
      </c>
      <c r="AF97" s="51" t="s">
        <v>40</v>
      </c>
      <c r="AG97" s="52"/>
      <c r="AH97" s="53"/>
      <c r="AI97" s="9">
        <f>AI98+AI$7</f>
        <v>2.4093442010840036</v>
      </c>
      <c r="AJ97" s="51" t="s">
        <v>40</v>
      </c>
      <c r="AK97" s="52"/>
      <c r="AL97" s="53"/>
      <c r="AM97" s="9">
        <f>AM98+AM$7</f>
        <v>8.073676348284</v>
      </c>
      <c r="AN97" s="51" t="s">
        <v>40</v>
      </c>
      <c r="AO97" s="52"/>
      <c r="AP97" s="53"/>
      <c r="AQ97" s="9">
        <f>AQ98+AQ$7</f>
        <v>6.909999999999997</v>
      </c>
      <c r="AR97" s="51" t="s">
        <v>40</v>
      </c>
      <c r="AS97" s="52"/>
      <c r="AT97" s="53"/>
      <c r="AU97" s="9">
        <f>AU98+AU$7</f>
        <v>10.222344690943999</v>
      </c>
      <c r="AV97" s="51" t="s">
        <v>40</v>
      </c>
      <c r="AW97" s="52"/>
      <c r="AX97" s="53"/>
      <c r="AY97" s="9">
        <f>AY98+AY$7</f>
        <v>8.427755999999999</v>
      </c>
      <c r="AZ97" s="51" t="s">
        <v>40</v>
      </c>
      <c r="BA97" s="52"/>
      <c r="BB97" s="53"/>
      <c r="BC97" s="9">
        <f>BC98+BC$7</f>
        <v>14.470064896496002</v>
      </c>
    </row>
    <row r="98" spans="1:55" ht="18" customHeight="1" hidden="1">
      <c r="A98" s="40"/>
      <c r="B98" s="55"/>
      <c r="C98" s="49"/>
      <c r="D98" s="51" t="s">
        <v>41</v>
      </c>
      <c r="E98" s="52"/>
      <c r="F98" s="53"/>
      <c r="G98" s="9">
        <f>G$6*G99/(G$6-G99)</f>
        <v>-284.68620014990404</v>
      </c>
      <c r="H98" s="51" t="s">
        <v>41</v>
      </c>
      <c r="I98" s="52"/>
      <c r="J98" s="53"/>
      <c r="K98" s="9">
        <f>K$6*K99/(K$6-K99)</f>
        <v>-143.82587729811598</v>
      </c>
      <c r="L98" s="51" t="s">
        <v>41</v>
      </c>
      <c r="M98" s="52"/>
      <c r="N98" s="53"/>
      <c r="O98" s="9">
        <f>O$6*O99/(O$6-O99)</f>
        <v>-149.91981029126404</v>
      </c>
      <c r="P98" s="51" t="s">
        <v>41</v>
      </c>
      <c r="Q98" s="52"/>
      <c r="R98" s="53"/>
      <c r="S98" s="9">
        <f>S$6*S99/(S$6-S99)</f>
        <v>-80.05488036176399</v>
      </c>
      <c r="T98" s="51" t="s">
        <v>41</v>
      </c>
      <c r="U98" s="52"/>
      <c r="V98" s="53"/>
      <c r="W98" s="9">
        <f>W$6*W99/(W$6-W99)</f>
        <v>-51.884799645924</v>
      </c>
      <c r="X98" s="51" t="s">
        <v>41</v>
      </c>
      <c r="Y98" s="52"/>
      <c r="Z98" s="53"/>
      <c r="AA98" s="9">
        <f>AA$6*AA99/(AA$6-AA99)</f>
        <v>-50.00942039438399</v>
      </c>
      <c r="AB98" s="51" t="s">
        <v>41</v>
      </c>
      <c r="AC98" s="52"/>
      <c r="AD98" s="53"/>
      <c r="AE98" s="9">
        <f>AE$6*AE99/(AE$6-AE99)</f>
        <v>-26.256805772676003</v>
      </c>
      <c r="AF98" s="51" t="s">
        <v>41</v>
      </c>
      <c r="AG98" s="52"/>
      <c r="AH98" s="53"/>
      <c r="AI98" s="9">
        <f>AI$6*AI99/(AI$6-AI99)</f>
        <v>-26.234915798915996</v>
      </c>
      <c r="AJ98" s="51" t="s">
        <v>41</v>
      </c>
      <c r="AK98" s="52"/>
      <c r="AL98" s="53"/>
      <c r="AM98" s="9">
        <f>AM$6*AM99/(AM$6-AM99)</f>
        <v>-18.340153651716</v>
      </c>
      <c r="AN98" s="51" t="s">
        <v>41</v>
      </c>
      <c r="AO98" s="52"/>
      <c r="AP98" s="53"/>
      <c r="AQ98" s="9">
        <f>AQ$6*AQ99/(AQ$6-AQ99)</f>
        <v>-17.76</v>
      </c>
      <c r="AR98" s="51" t="s">
        <v>41</v>
      </c>
      <c r="AS98" s="52"/>
      <c r="AT98" s="53"/>
      <c r="AU98" s="9">
        <f>AU$6*AU99/(AU$6-AU99)</f>
        <v>-10.959355309056</v>
      </c>
      <c r="AV98" s="51" t="s">
        <v>41</v>
      </c>
      <c r="AW98" s="52"/>
      <c r="AX98" s="53"/>
      <c r="AY98" s="9">
        <f>AY$6*AY99/(AY$6-AY99)</f>
        <v>-11.072244000000001</v>
      </c>
      <c r="AZ98" s="51" t="s">
        <v>41</v>
      </c>
      <c r="BA98" s="52"/>
      <c r="BB98" s="53"/>
      <c r="BC98" s="9">
        <f>BC$6*BC99/(BC$6-BC99)</f>
        <v>-7.735715103504</v>
      </c>
    </row>
    <row r="99" spans="1:55" ht="18" customHeight="1" hidden="1">
      <c r="A99" s="40"/>
      <c r="B99" s="55"/>
      <c r="C99" s="49"/>
      <c r="D99" s="51" t="s">
        <v>42</v>
      </c>
      <c r="E99" s="52"/>
      <c r="F99" s="53"/>
      <c r="G99" s="9">
        <f>G$6+G96</f>
        <v>97.78426</v>
      </c>
      <c r="H99" s="51" t="s">
        <v>42</v>
      </c>
      <c r="I99" s="52"/>
      <c r="J99" s="53"/>
      <c r="K99" s="9">
        <f>K$6+K96</f>
        <v>73.75273</v>
      </c>
      <c r="L99" s="51" t="s">
        <v>42</v>
      </c>
      <c r="M99" s="52"/>
      <c r="N99" s="53"/>
      <c r="O99" s="9">
        <f>O$6+O96</f>
        <v>74.98396</v>
      </c>
      <c r="P99" s="51" t="s">
        <v>42</v>
      </c>
      <c r="Q99" s="52"/>
      <c r="R99" s="53"/>
      <c r="S99" s="9">
        <f>S$6+S96</f>
        <v>58.95021</v>
      </c>
      <c r="T99" s="51" t="s">
        <v>42</v>
      </c>
      <c r="U99" s="52"/>
      <c r="V99" s="53"/>
      <c r="W99" s="9">
        <f>W$6+W96</f>
        <v>50.623090000000005</v>
      </c>
      <c r="X99" s="51" t="s">
        <v>42</v>
      </c>
      <c r="Y99" s="52"/>
      <c r="Z99" s="53"/>
      <c r="AA99" s="9">
        <f>AA$6+AA96</f>
        <v>50.00314</v>
      </c>
      <c r="AB99" s="51" t="s">
        <v>42</v>
      </c>
      <c r="AC99" s="52"/>
      <c r="AD99" s="53"/>
      <c r="AE99" s="9">
        <f>AE$6+AE96</f>
        <v>41.00737</v>
      </c>
      <c r="AF99" s="51" t="s">
        <v>42</v>
      </c>
      <c r="AG99" s="52"/>
      <c r="AH99" s="53"/>
      <c r="AI99" s="9">
        <f>AI$6+AI96</f>
        <v>40.99777</v>
      </c>
      <c r="AJ99" s="51" t="s">
        <v>42</v>
      </c>
      <c r="AK99" s="52"/>
      <c r="AL99" s="53"/>
      <c r="AM99" s="9">
        <f>AM$6+AM96</f>
        <v>37.29423</v>
      </c>
      <c r="AN99" s="51" t="s">
        <v>42</v>
      </c>
      <c r="AO99" s="52"/>
      <c r="AP99" s="53"/>
      <c r="AQ99" s="9">
        <f>AQ$6+AQ96</f>
        <v>37</v>
      </c>
      <c r="AR99" s="51" t="s">
        <v>42</v>
      </c>
      <c r="AS99" s="52"/>
      <c r="AT99" s="53"/>
      <c r="AU99" s="9">
        <f>AU$6+AU96</f>
        <v>33.24208</v>
      </c>
      <c r="AV99" s="51" t="s">
        <v>42</v>
      </c>
      <c r="AW99" s="52"/>
      <c r="AX99" s="53"/>
      <c r="AY99" s="9">
        <f>AY$6+AY96</f>
        <v>33.31</v>
      </c>
      <c r="AZ99" s="51" t="s">
        <v>42</v>
      </c>
      <c r="BA99" s="52"/>
      <c r="BB99" s="53"/>
      <c r="BC99" s="9">
        <f>BC$6+BC96</f>
        <v>31.19874</v>
      </c>
    </row>
    <row r="100" spans="1:55" ht="18" customHeight="1" hidden="1">
      <c r="A100" s="40"/>
      <c r="B100" s="55"/>
      <c r="C100" s="50"/>
      <c r="D100" s="51" t="s">
        <v>43</v>
      </c>
      <c r="E100" s="52"/>
      <c r="F100" s="53"/>
      <c r="G100" s="14">
        <f>G99/G98</f>
        <v>-0.343480856987486</v>
      </c>
      <c r="H100" s="51" t="s">
        <v>43</v>
      </c>
      <c r="I100" s="52"/>
      <c r="J100" s="53"/>
      <c r="K100" s="14">
        <f>K99/K98</f>
        <v>-0.51279179647991</v>
      </c>
      <c r="L100" s="51" t="s">
        <v>43</v>
      </c>
      <c r="M100" s="52"/>
      <c r="N100" s="53"/>
      <c r="O100" s="14">
        <f>O99/O98</f>
        <v>-0.5001604514728323</v>
      </c>
      <c r="P100" s="51" t="s">
        <v>43</v>
      </c>
      <c r="Q100" s="52"/>
      <c r="R100" s="53"/>
      <c r="S100" s="14">
        <f>S99/S98</f>
        <v>-0.7363724701555602</v>
      </c>
      <c r="T100" s="51" t="s">
        <v>43</v>
      </c>
      <c r="U100" s="52"/>
      <c r="V100" s="53"/>
      <c r="W100" s="14">
        <f>W99/W98</f>
        <v>-0.9756824801380319</v>
      </c>
      <c r="X100" s="51" t="s">
        <v>43</v>
      </c>
      <c r="Y100" s="52"/>
      <c r="Z100" s="53"/>
      <c r="AA100" s="14">
        <f>AA99/AA98</f>
        <v>-0.9998744157733792</v>
      </c>
      <c r="AB100" s="51" t="s">
        <v>43</v>
      </c>
      <c r="AC100" s="52"/>
      <c r="AD100" s="53"/>
      <c r="AE100" s="14">
        <f>AE99/AE98</f>
        <v>-1.5617806048089098</v>
      </c>
      <c r="AF100" s="51" t="s">
        <v>43</v>
      </c>
      <c r="AG100" s="52"/>
      <c r="AH100" s="53"/>
      <c r="AI100" s="14">
        <f>AI99/AI98</f>
        <v>-1.5627178037939042</v>
      </c>
      <c r="AJ100" s="51" t="s">
        <v>43</v>
      </c>
      <c r="AK100" s="52"/>
      <c r="AL100" s="53"/>
      <c r="AM100" s="14">
        <f>AM99/AM98</f>
        <v>-2.0334742395416385</v>
      </c>
      <c r="AN100" s="51" t="s">
        <v>43</v>
      </c>
      <c r="AO100" s="52"/>
      <c r="AP100" s="53"/>
      <c r="AQ100" s="14">
        <f>AQ99/AQ98</f>
        <v>-2.083333333333333</v>
      </c>
      <c r="AR100" s="51" t="s">
        <v>43</v>
      </c>
      <c r="AS100" s="52"/>
      <c r="AT100" s="53"/>
      <c r="AU100" s="14">
        <f>AU99/AU98</f>
        <v>-3.0332149166229883</v>
      </c>
      <c r="AV100" s="51" t="s">
        <v>43</v>
      </c>
      <c r="AW100" s="52"/>
      <c r="AX100" s="53"/>
      <c r="AY100" s="14">
        <f>AY99/AY98</f>
        <v>-3.0084235860409145</v>
      </c>
      <c r="AZ100" s="51" t="s">
        <v>43</v>
      </c>
      <c r="BA100" s="52"/>
      <c r="BB100" s="53"/>
      <c r="BC100" s="14">
        <f>BC99/BC98</f>
        <v>-4.033077689982158</v>
      </c>
    </row>
    <row r="101" spans="1:55" ht="18" customHeight="1">
      <c r="A101" s="40"/>
      <c r="B101" s="55"/>
      <c r="C101" s="3" t="s">
        <v>1</v>
      </c>
      <c r="D101" s="21">
        <f>IF(G103&lt;-$C$7,ABS($B$4/G106),"")</f>
        <v>14.450317623367</v>
      </c>
      <c r="E101" s="19" t="s">
        <v>36</v>
      </c>
      <c r="F101" s="22">
        <f>IF(G103&lt;-$C$7,ABS($B$5/G106),"")</f>
        <v>19.267090164489336</v>
      </c>
      <c r="G101" s="20">
        <f>IF(G103&lt;-$C$7,-G103,"-")</f>
        <v>216.70723045177667</v>
      </c>
      <c r="H101" s="21">
        <f>IF(K103&lt;-$C$7,ABS($B$4/K106),"")</f>
        <v>5.157064468548147</v>
      </c>
      <c r="I101" s="19" t="s">
        <v>36</v>
      </c>
      <c r="J101" s="22">
        <f>IF(K103&lt;-$C$7,ABS($B$5/K106),"")</f>
        <v>6.876085958064197</v>
      </c>
      <c r="K101" s="20">
        <f>IF(K103&lt;-$C$7,-K103,"-")</f>
        <v>74.5317066102608</v>
      </c>
      <c r="L101" s="21">
        <f>IF(O103&lt;-$C$7,ABS($B$4/O106),"")</f>
        <v>11.806307342986177</v>
      </c>
      <c r="M101" s="19" t="s">
        <v>36</v>
      </c>
      <c r="N101" s="22">
        <f>IF(O103&lt;-$C$7,ABS($B$5/O106),"")</f>
        <v>15.741743123981571</v>
      </c>
      <c r="O101" s="20">
        <f>IF(O103&lt;-$C$7,-O103,"-")</f>
        <v>140.2522193908375</v>
      </c>
      <c r="P101" s="21">
        <f>IF(S103&lt;-$C$7,ABS($B$4/S106),"")</f>
        <v>8.041004102841322</v>
      </c>
      <c r="Q101" s="19" t="s">
        <v>36</v>
      </c>
      <c r="R101" s="22">
        <f>IF(S103&lt;-$C$7,ABS($B$5/S106),"")</f>
        <v>10.721338803788433</v>
      </c>
      <c r="S101" s="20">
        <f>IF(S103&lt;-$C$7,-S103,"-")</f>
        <v>39.20691362156432</v>
      </c>
      <c r="T101" s="21">
        <f>IF(W103&lt;-$C$7,ABS($B$4/W106),"")</f>
        <v>5.37193814595155</v>
      </c>
      <c r="U101" s="19" t="s">
        <v>36</v>
      </c>
      <c r="V101" s="22">
        <f>IF(W103&lt;-$C$7,ABS($B$5/W106),"")</f>
        <v>7.162584194602067</v>
      </c>
      <c r="W101" s="20">
        <f>IF(W103&lt;-$C$7,-W103,"-")</f>
        <v>19.548082210325713</v>
      </c>
      <c r="X101" s="21">
        <f>IF(AA103&lt;-$C$7,ABS($B$4/AA106),"")</f>
        <v>6.000595169471453</v>
      </c>
      <c r="Y101" s="19" t="s">
        <v>36</v>
      </c>
      <c r="Z101" s="22">
        <f>IF(AA103&lt;-$C$7,ABS($B$5/AA106),"")</f>
        <v>8.000793559295271</v>
      </c>
      <c r="AA101" s="20">
        <f>IF(AA103&lt;-$C$7,-AA103,"-")</f>
        <v>22.74218198569977</v>
      </c>
      <c r="AB101" s="21">
        <f>IF(AE103&lt;-$C$7,ABS($B$4/AE106),"")</f>
      </c>
      <c r="AC101" s="19" t="s">
        <v>36</v>
      </c>
      <c r="AD101" s="22">
        <f>IF(AE103&lt;-$C$7,ABS($B$5/AE106),"")</f>
      </c>
      <c r="AE101" s="20" t="str">
        <f>IF(AE103&lt;-$C$7,-AE103,"-")</f>
        <v>-</v>
      </c>
      <c r="AF101" s="21">
        <f>IF(AI103&lt;-$C$7,ABS($B$4/AI106),"")</f>
      </c>
      <c r="AG101" s="19" t="s">
        <v>36</v>
      </c>
      <c r="AH101" s="22">
        <f>IF(AI103&lt;-$C$7,ABS($B$5/AI106),"")</f>
      </c>
      <c r="AI101" s="20" t="str">
        <f>IF(AI103&lt;-$C$7,-AI103,"-")</f>
        <v>-</v>
      </c>
      <c r="AJ101" s="21">
        <f>IF(AM103&lt;-$C$7,ABS($B$4/AM106),"")</f>
      </c>
      <c r="AK101" s="19" t="s">
        <v>36</v>
      </c>
      <c r="AL101" s="22">
        <f>IF(AM103&lt;-$C$7,ABS($B$5/AM106),"")</f>
      </c>
      <c r="AM101" s="20" t="str">
        <f>IF(AM103&lt;-$C$7,-AM103,"-")</f>
        <v>-</v>
      </c>
      <c r="AN101" s="21">
        <f>IF(AQ103&lt;-$C$7,ABS($B$4/AQ106),"")</f>
      </c>
      <c r="AO101" s="19" t="s">
        <v>36</v>
      </c>
      <c r="AP101" s="22">
        <f>IF(AQ103&lt;-$C$7,ABS($B$5/AQ106),"")</f>
      </c>
      <c r="AQ101" s="20" t="str">
        <f>IF(AQ103&lt;-$C$7,-AQ103,"-")</f>
        <v>-</v>
      </c>
      <c r="AR101" s="21">
        <f>IF(AU103&lt;-$C$7,ABS($B$4/AU106),"")</f>
      </c>
      <c r="AS101" s="19" t="s">
        <v>36</v>
      </c>
      <c r="AT101" s="22">
        <f>IF(AU103&lt;-$C$7,ABS($B$5/AU106),"")</f>
      </c>
      <c r="AU101" s="20" t="str">
        <f>IF(AU103&lt;-$C$7,-AU103,"-")</f>
        <v>-</v>
      </c>
      <c r="AV101" s="21">
        <f>IF(AY103&lt;-$C$7,ABS($B$4/AY106),"")</f>
      </c>
      <c r="AW101" s="19" t="s">
        <v>36</v>
      </c>
      <c r="AX101" s="22">
        <f>IF(AY103&lt;-$C$7,ABS($B$5/AY106),"")</f>
      </c>
      <c r="AY101" s="20" t="str">
        <f>IF(AY103&lt;-$C$7,-AY103,"-")</f>
        <v>-</v>
      </c>
      <c r="AZ101" s="21">
        <f>IF(BC103&lt;-$C$7,ABS($B$4/BC106),"")</f>
      </c>
      <c r="BA101" s="19" t="s">
        <v>36</v>
      </c>
      <c r="BB101" s="22">
        <f>IF(BC103&lt;-$C$7,ABS($B$5/BC106),"")</f>
      </c>
      <c r="BC101" s="20" t="str">
        <f>IF(BC103&lt;-$C$7,-BC103,"-")</f>
        <v>-</v>
      </c>
    </row>
    <row r="102" spans="1:55" s="13" customFormat="1" ht="18" customHeight="1" hidden="1">
      <c r="A102" s="40"/>
      <c r="B102" s="55"/>
      <c r="C102" s="12"/>
      <c r="D102" s="57" t="s">
        <v>39</v>
      </c>
      <c r="E102" s="58"/>
      <c r="F102" s="59"/>
      <c r="G102" s="15">
        <v>25</v>
      </c>
      <c r="H102" s="57" t="s">
        <v>39</v>
      </c>
      <c r="I102" s="58"/>
      <c r="J102" s="59"/>
      <c r="K102" s="15">
        <v>25</v>
      </c>
      <c r="L102" s="57" t="s">
        <v>39</v>
      </c>
      <c r="M102" s="58"/>
      <c r="N102" s="59"/>
      <c r="O102" s="15">
        <v>25</v>
      </c>
      <c r="P102" s="57" t="s">
        <v>39</v>
      </c>
      <c r="Q102" s="58"/>
      <c r="R102" s="59"/>
      <c r="S102" s="15">
        <v>25</v>
      </c>
      <c r="T102" s="57" t="s">
        <v>39</v>
      </c>
      <c r="U102" s="58"/>
      <c r="V102" s="59"/>
      <c r="W102" s="15">
        <v>25</v>
      </c>
      <c r="X102" s="57" t="s">
        <v>39</v>
      </c>
      <c r="Y102" s="58"/>
      <c r="Z102" s="59"/>
      <c r="AA102" s="15">
        <v>25</v>
      </c>
      <c r="AB102" s="57" t="s">
        <v>39</v>
      </c>
      <c r="AC102" s="58"/>
      <c r="AD102" s="59"/>
      <c r="AE102" s="15">
        <v>25</v>
      </c>
      <c r="AF102" s="57" t="s">
        <v>39</v>
      </c>
      <c r="AG102" s="58"/>
      <c r="AH102" s="59"/>
      <c r="AI102" s="15">
        <v>25</v>
      </c>
      <c r="AJ102" s="57" t="s">
        <v>39</v>
      </c>
      <c r="AK102" s="58"/>
      <c r="AL102" s="59"/>
      <c r="AM102" s="15">
        <v>25</v>
      </c>
      <c r="AN102" s="57" t="s">
        <v>39</v>
      </c>
      <c r="AO102" s="58"/>
      <c r="AP102" s="59"/>
      <c r="AQ102" s="15">
        <v>25</v>
      </c>
      <c r="AR102" s="57" t="s">
        <v>39</v>
      </c>
      <c r="AS102" s="58"/>
      <c r="AT102" s="59"/>
      <c r="AU102" s="15">
        <v>25</v>
      </c>
      <c r="AV102" s="57" t="s">
        <v>39</v>
      </c>
      <c r="AW102" s="58"/>
      <c r="AX102" s="59"/>
      <c r="AY102" s="15">
        <v>25</v>
      </c>
      <c r="AZ102" s="57" t="s">
        <v>39</v>
      </c>
      <c r="BA102" s="58"/>
      <c r="BB102" s="59"/>
      <c r="BC102" s="15">
        <v>25</v>
      </c>
    </row>
    <row r="103" spans="1:55" ht="18" customHeight="1" hidden="1">
      <c r="A103" s="40"/>
      <c r="B103" s="55"/>
      <c r="C103" s="48"/>
      <c r="D103" s="51" t="s">
        <v>40</v>
      </c>
      <c r="E103" s="52"/>
      <c r="F103" s="53"/>
      <c r="G103" s="9">
        <f>G104+G$7</f>
        <v>-216.70723045177667</v>
      </c>
      <c r="H103" s="51" t="s">
        <v>40</v>
      </c>
      <c r="I103" s="52"/>
      <c r="J103" s="53"/>
      <c r="K103" s="9">
        <f>K104+K$7</f>
        <v>-74.5317066102608</v>
      </c>
      <c r="L103" s="51" t="s">
        <v>40</v>
      </c>
      <c r="M103" s="52"/>
      <c r="N103" s="53"/>
      <c r="O103" s="9">
        <f>O104+O$7</f>
        <v>-140.2522193908375</v>
      </c>
      <c r="P103" s="51" t="s">
        <v>40</v>
      </c>
      <c r="Q103" s="52"/>
      <c r="R103" s="53"/>
      <c r="S103" s="9">
        <f>S104+S$7</f>
        <v>-39.20691362156432</v>
      </c>
      <c r="T103" s="51" t="s">
        <v>40</v>
      </c>
      <c r="U103" s="52"/>
      <c r="V103" s="53"/>
      <c r="W103" s="9">
        <f>W104+W$7</f>
        <v>-19.548082210325713</v>
      </c>
      <c r="X103" s="51" t="s">
        <v>40</v>
      </c>
      <c r="Y103" s="52"/>
      <c r="Z103" s="53"/>
      <c r="AA103" s="9">
        <f>AA104+AA$7</f>
        <v>-22.74218198569977</v>
      </c>
      <c r="AB103" s="51" t="s">
        <v>40</v>
      </c>
      <c r="AC103" s="52"/>
      <c r="AD103" s="53"/>
      <c r="AE103" s="9">
        <f>AE104+AE$7</f>
        <v>1.7469432864989685</v>
      </c>
      <c r="AF103" s="51" t="s">
        <v>40</v>
      </c>
      <c r="AG103" s="52"/>
      <c r="AH103" s="53"/>
      <c r="AI103" s="9">
        <f>AI104+AI$7</f>
        <v>2.793387582071084</v>
      </c>
      <c r="AJ103" s="51" t="s">
        <v>40</v>
      </c>
      <c r="AK103" s="52"/>
      <c r="AL103" s="53"/>
      <c r="AM103" s="9">
        <f>AM104+AM$7</f>
        <v>8.377866699156382</v>
      </c>
      <c r="AN103" s="51" t="s">
        <v>40</v>
      </c>
      <c r="AO103" s="52"/>
      <c r="AP103" s="53"/>
      <c r="AQ103" s="9">
        <f>AQ104+AQ$7</f>
        <v>7.106981535355935</v>
      </c>
      <c r="AR103" s="51" t="s">
        <v>40</v>
      </c>
      <c r="AS103" s="52"/>
      <c r="AT103" s="53"/>
      <c r="AU103" s="9">
        <f>AU104+AU$7</f>
        <v>10.286185113821295</v>
      </c>
      <c r="AV103" s="51" t="s">
        <v>40</v>
      </c>
      <c r="AW103" s="52"/>
      <c r="AX103" s="53"/>
      <c r="AY103" s="9">
        <f>AY104+AY$7</f>
        <v>8.494713803091056</v>
      </c>
      <c r="AZ103" s="51" t="s">
        <v>40</v>
      </c>
      <c r="BA103" s="52"/>
      <c r="BB103" s="53"/>
      <c r="BC103" s="9">
        <f>BC104+BC$7</f>
        <v>14.490161984950152</v>
      </c>
    </row>
    <row r="104" spans="1:55" ht="18" customHeight="1" hidden="1">
      <c r="A104" s="40"/>
      <c r="B104" s="55"/>
      <c r="C104" s="49"/>
      <c r="D104" s="51" t="s">
        <v>41</v>
      </c>
      <c r="E104" s="52"/>
      <c r="F104" s="53"/>
      <c r="G104" s="9">
        <f>G$6*G105/(G$6-G105)</f>
        <v>-232.14118045177668</v>
      </c>
      <c r="H104" s="51" t="s">
        <v>41</v>
      </c>
      <c r="I104" s="52"/>
      <c r="J104" s="53"/>
      <c r="K104" s="9">
        <f>K$6*K105/(K$6-K105)</f>
        <v>-86.8468166102608</v>
      </c>
      <c r="L104" s="51" t="s">
        <v>41</v>
      </c>
      <c r="M104" s="52"/>
      <c r="N104" s="53"/>
      <c r="O104" s="9">
        <f>O$6*O105/(O$6-O105)</f>
        <v>-139.3969893908375</v>
      </c>
      <c r="P104" s="51" t="s">
        <v>41</v>
      </c>
      <c r="Q104" s="52"/>
      <c r="R104" s="53"/>
      <c r="S104" s="9">
        <f>S$6*S105/(S$6-S105)</f>
        <v>-75.31290362156432</v>
      </c>
      <c r="T104" s="51" t="s">
        <v>41</v>
      </c>
      <c r="U104" s="52"/>
      <c r="V104" s="53"/>
      <c r="W104" s="9">
        <f>W$6*W105/(W$6-W105)</f>
        <v>-46.47849221032571</v>
      </c>
      <c r="X104" s="51" t="s">
        <v>41</v>
      </c>
      <c r="Y104" s="52"/>
      <c r="Z104" s="53"/>
      <c r="AA104" s="9">
        <f>AA$6*AA105/(AA$6-AA105)</f>
        <v>-47.73552198569977</v>
      </c>
      <c r="AB104" s="51" t="s">
        <v>41</v>
      </c>
      <c r="AC104" s="52"/>
      <c r="AD104" s="53"/>
      <c r="AE104" s="9">
        <f>AE$6*AE105/(AE$6-AE105)</f>
        <v>-25.391336713501033</v>
      </c>
      <c r="AF104" s="51" t="s">
        <v>41</v>
      </c>
      <c r="AG104" s="52"/>
      <c r="AH104" s="53"/>
      <c r="AI104" s="9">
        <f>AI$6*AI105/(AI$6-AI105)</f>
        <v>-25.850872417928915</v>
      </c>
      <c r="AJ104" s="51" t="s">
        <v>41</v>
      </c>
      <c r="AK104" s="52"/>
      <c r="AL104" s="53"/>
      <c r="AM104" s="9">
        <f>AM$6*AM105/(AM$6-AM105)</f>
        <v>-18.03596330084362</v>
      </c>
      <c r="AN104" s="51" t="s">
        <v>41</v>
      </c>
      <c r="AO104" s="52"/>
      <c r="AP104" s="53"/>
      <c r="AQ104" s="9">
        <f>AQ$6*AQ105/(AQ$6-AQ105)</f>
        <v>-17.563018464644063</v>
      </c>
      <c r="AR104" s="51" t="s">
        <v>41</v>
      </c>
      <c r="AS104" s="52"/>
      <c r="AT104" s="53"/>
      <c r="AU104" s="9">
        <f>AU$6*AU105/(AU$6-AU105)</f>
        <v>-10.895514886178704</v>
      </c>
      <c r="AV104" s="51" t="s">
        <v>41</v>
      </c>
      <c r="AW104" s="52"/>
      <c r="AX104" s="53"/>
      <c r="AY104" s="9">
        <f>AY$6*AY105/(AY$6-AY105)</f>
        <v>-11.005286196908944</v>
      </c>
      <c r="AZ104" s="51" t="s">
        <v>41</v>
      </c>
      <c r="BA104" s="52"/>
      <c r="BB104" s="53"/>
      <c r="BC104" s="9">
        <f>BC$6*BC105/(BC$6-BC105)</f>
        <v>-7.7156180150498495</v>
      </c>
    </row>
    <row r="105" spans="1:55" ht="18" customHeight="1" hidden="1">
      <c r="A105" s="40"/>
      <c r="B105" s="55"/>
      <c r="C105" s="49"/>
      <c r="D105" s="51" t="s">
        <v>42</v>
      </c>
      <c r="E105" s="52"/>
      <c r="F105" s="53"/>
      <c r="G105" s="9">
        <f>G$10+G102</f>
        <v>106.02755115252138</v>
      </c>
      <c r="H105" s="51" t="s">
        <v>42</v>
      </c>
      <c r="I105" s="52"/>
      <c r="J105" s="53"/>
      <c r="K105" s="9">
        <f>K$10+K102</f>
        <v>111.14636885450639</v>
      </c>
      <c r="L105" s="51" t="s">
        <v>42</v>
      </c>
      <c r="M105" s="52"/>
      <c r="N105" s="53"/>
      <c r="O105" s="9">
        <f>O$10+O102</f>
        <v>77.92615449114898</v>
      </c>
      <c r="P105" s="51" t="s">
        <v>42</v>
      </c>
      <c r="Q105" s="52"/>
      <c r="R105" s="53"/>
      <c r="S105" s="9">
        <f>S$10+S102</f>
        <v>61.81630522072292</v>
      </c>
      <c r="T105" s="51" t="s">
        <v>42</v>
      </c>
      <c r="U105" s="52"/>
      <c r="V105" s="53"/>
      <c r="W105" s="9">
        <f>W$10+W102</f>
        <v>57.103793873600644</v>
      </c>
      <c r="X105" s="51" t="s">
        <v>42</v>
      </c>
      <c r="Y105" s="52"/>
      <c r="Z105" s="53"/>
      <c r="AA105" s="9">
        <f>AA$10+AA102</f>
        <v>52.50386606790026</v>
      </c>
      <c r="AB105" s="51" t="s">
        <v>42</v>
      </c>
      <c r="AC105" s="52"/>
      <c r="AD105" s="53"/>
      <c r="AE105" s="9">
        <f>AE$10+AE102</f>
        <v>43.31308219399625</v>
      </c>
      <c r="AF105" s="51" t="s">
        <v>42</v>
      </c>
      <c r="AG105" s="52"/>
      <c r="AH105" s="53"/>
      <c r="AI105" s="9">
        <f>AI$10+AI102</f>
        <v>41.97219248313655</v>
      </c>
      <c r="AJ105" s="51" t="s">
        <v>42</v>
      </c>
      <c r="AK105" s="52"/>
      <c r="AL105" s="53"/>
      <c r="AM105" s="9">
        <f>AM$10+AM102</f>
        <v>38.61870091729116</v>
      </c>
      <c r="AN105" s="51" t="s">
        <v>42</v>
      </c>
      <c r="AO105" s="52"/>
      <c r="AP105" s="53"/>
      <c r="AQ105" s="9">
        <f>AQ$10+AQ102</f>
        <v>37.8852277617262</v>
      </c>
      <c r="AR105" s="51" t="s">
        <v>42</v>
      </c>
      <c r="AS105" s="52"/>
      <c r="AT105" s="53"/>
      <c r="AU105" s="9">
        <f>AU$10+AU102</f>
        <v>33.8435685009034</v>
      </c>
      <c r="AV105" s="51" t="s">
        <v>42</v>
      </c>
      <c r="AW105" s="52"/>
      <c r="AX105" s="53"/>
      <c r="AY105" s="9">
        <f>AY$10+AY102</f>
        <v>33.93106394459934</v>
      </c>
      <c r="AZ105" s="51" t="s">
        <v>42</v>
      </c>
      <c r="BA105" s="52"/>
      <c r="BB105" s="53"/>
      <c r="BC105" s="9">
        <f>BC$10+BC102</f>
        <v>31.5299645324732</v>
      </c>
    </row>
    <row r="106" spans="1:55" ht="18" customHeight="1" hidden="1">
      <c r="A106" s="40"/>
      <c r="B106" s="56"/>
      <c r="C106" s="50"/>
      <c r="D106" s="51" t="s">
        <v>43</v>
      </c>
      <c r="E106" s="52"/>
      <c r="F106" s="53"/>
      <c r="G106" s="14">
        <f>G105/G104</f>
        <v>-0.4567373653661022</v>
      </c>
      <c r="H106" s="51" t="s">
        <v>43</v>
      </c>
      <c r="I106" s="52"/>
      <c r="J106" s="53"/>
      <c r="K106" s="14">
        <f>K105/K104</f>
        <v>-1.2797978462848416</v>
      </c>
      <c r="L106" s="51" t="s">
        <v>43</v>
      </c>
      <c r="M106" s="52"/>
      <c r="N106" s="53"/>
      <c r="O106" s="14">
        <f>O105/O104</f>
        <v>-0.5590232244733905</v>
      </c>
      <c r="P106" s="51" t="s">
        <v>43</v>
      </c>
      <c r="Q106" s="52"/>
      <c r="R106" s="53"/>
      <c r="S106" s="14">
        <f>S105/S104</f>
        <v>-0.8207930148509515</v>
      </c>
      <c r="T106" s="51" t="s">
        <v>43</v>
      </c>
      <c r="U106" s="52"/>
      <c r="V106" s="53"/>
      <c r="W106" s="14">
        <f>W105/W104</f>
        <v>-1.2286068492754247</v>
      </c>
      <c r="X106" s="51" t="s">
        <v>43</v>
      </c>
      <c r="Y106" s="52"/>
      <c r="Z106" s="53"/>
      <c r="AA106" s="14">
        <f>AA105/AA104</f>
        <v>-1.0998908964194203</v>
      </c>
      <c r="AB106" s="51" t="s">
        <v>43</v>
      </c>
      <c r="AC106" s="52"/>
      <c r="AD106" s="53"/>
      <c r="AE106" s="14">
        <f>AE105/AE104</f>
        <v>-1.7058212682030995</v>
      </c>
      <c r="AF106" s="51" t="s">
        <v>43</v>
      </c>
      <c r="AG106" s="52"/>
      <c r="AH106" s="53"/>
      <c r="AI106" s="14">
        <f>AI105/AI104</f>
        <v>-1.6236276983064861</v>
      </c>
      <c r="AJ106" s="51" t="s">
        <v>43</v>
      </c>
      <c r="AK106" s="52"/>
      <c r="AL106" s="53"/>
      <c r="AM106" s="14">
        <f>AM105/AM104</f>
        <v>-2.141205339194985</v>
      </c>
      <c r="AN106" s="51" t="s">
        <v>43</v>
      </c>
      <c r="AO106" s="52"/>
      <c r="AP106" s="53"/>
      <c r="AQ106" s="14">
        <f>AQ105/AQ104</f>
        <v>-2.1571023134771834</v>
      </c>
      <c r="AR106" s="51" t="s">
        <v>43</v>
      </c>
      <c r="AS106" s="52"/>
      <c r="AT106" s="53"/>
      <c r="AU106" s="14">
        <f>AU105/AU104</f>
        <v>-3.1061926723476843</v>
      </c>
      <c r="AV106" s="51" t="s">
        <v>43</v>
      </c>
      <c r="AW106" s="52"/>
      <c r="AX106" s="53"/>
      <c r="AY106" s="14">
        <f>AY105/AY104</f>
        <v>-3.0831605228158043</v>
      </c>
      <c r="AZ106" s="51" t="s">
        <v>43</v>
      </c>
      <c r="BA106" s="52"/>
      <c r="BB106" s="53"/>
      <c r="BC106" s="14">
        <f>BC105/BC104</f>
        <v>-4.0865118608738555</v>
      </c>
    </row>
    <row r="107" spans="1:55" ht="18" customHeight="1">
      <c r="A107" s="40"/>
      <c r="B107" s="54" t="s">
        <v>8</v>
      </c>
      <c r="C107" s="35" t="s">
        <v>64</v>
      </c>
      <c r="D107" s="23">
        <f>IF(G109&lt;-$C$7,ABS($B$4/G112),"")</f>
        <v>16.0125372</v>
      </c>
      <c r="E107" s="7" t="s">
        <v>36</v>
      </c>
      <c r="F107" s="24">
        <f>IF(G109&lt;-$C$7,ABS($B$5/G112),"")</f>
        <v>21.350049600000002</v>
      </c>
      <c r="G107" s="18">
        <f>IF(G109&lt;-$C$7,-G109,"-")</f>
        <v>233.93526012492</v>
      </c>
      <c r="H107" s="23">
        <f>IF(K109&lt;-$C$7,ABS($B$4/K112),"")</f>
        <v>10.7256006</v>
      </c>
      <c r="I107" s="7" t="s">
        <v>36</v>
      </c>
      <c r="J107" s="24">
        <f>IF(K109&lt;-$C$7,ABS($B$5/K112),"")</f>
        <v>14.300800800000001</v>
      </c>
      <c r="K107" s="18">
        <f>IF(K109&lt;-$C$7,-K109,"-")</f>
        <v>115.66524274843</v>
      </c>
      <c r="L107" s="23">
        <f>IF(O109&lt;-$C$7,ABS($B$4/O112),"")</f>
        <v>10.996471200000004</v>
      </c>
      <c r="M107" s="7" t="s">
        <v>36</v>
      </c>
      <c r="N107" s="24">
        <f>IF(O109&lt;-$C$7,ABS($B$5/O112),"")</f>
        <v>14.661961600000007</v>
      </c>
      <c r="O107" s="18">
        <f>IF(O109&lt;-$C$7,-O109,"-")</f>
        <v>134.11906524272004</v>
      </c>
      <c r="P107" s="23">
        <f>IF(S109&lt;-$C$7,ABS($B$4/S112),"")</f>
        <v>7.4690462</v>
      </c>
      <c r="Q107" s="7" t="s">
        <v>36</v>
      </c>
      <c r="R107" s="24">
        <f>IF(S109&lt;-$C$7,ABS($B$5/S112),"")</f>
        <v>9.958728266666668</v>
      </c>
      <c r="S107" s="18">
        <f>IF(S109&lt;-$C$7,-S109,"-")</f>
        <v>36.26477863480334</v>
      </c>
      <c r="T107" s="23">
        <f>IF(W109&lt;-$C$7,ABS($B$4/W112),"")</f>
        <v>5.637079799999999</v>
      </c>
      <c r="U107" s="7" t="s">
        <v>36</v>
      </c>
      <c r="V107" s="24">
        <f>IF(W109&lt;-$C$7,ABS($B$5/W112),"")</f>
        <v>7.5161064</v>
      </c>
      <c r="W107" s="18">
        <f>IF(W109&lt;-$C$7,-W109,"-")</f>
        <v>20.57743803827</v>
      </c>
      <c r="X107" s="23">
        <f>IF(AA109&lt;-$C$7,ABS($B$4/AA112),"")</f>
        <v>5.500690799999999</v>
      </c>
      <c r="Y107" s="7" t="s">
        <v>36</v>
      </c>
      <c r="Z107" s="24">
        <f>IF(AA109&lt;-$C$7,ABS($B$5/AA112),"")</f>
        <v>7.3342544</v>
      </c>
      <c r="AA107" s="18">
        <f>IF(AA109&lt;-$C$7,-AA109,"-")</f>
        <v>20.848366995319996</v>
      </c>
      <c r="AB107" s="23">
        <f>IF(AE109&lt;-$C$7,ABS($B$4/AE112),"")</f>
      </c>
      <c r="AC107" s="7" t="s">
        <v>36</v>
      </c>
      <c r="AD107" s="24">
        <f>IF(AE109&lt;-$C$7,ABS($B$5/AE112),"")</f>
      </c>
      <c r="AE107" s="18" t="str">
        <f>IF(AE109&lt;-$C$7,-AE109,"-")</f>
        <v>-</v>
      </c>
      <c r="AF107" s="23">
        <f>IF(AI109&lt;-$C$7,ABS($B$4/AI112),"")</f>
      </c>
      <c r="AG107" s="7" t="s">
        <v>36</v>
      </c>
      <c r="AH107" s="24">
        <f>IF(AI109&lt;-$C$7,ABS($B$5/AI112),"")</f>
      </c>
      <c r="AI107" s="18" t="str">
        <f>IF(AI109&lt;-$C$7,-AI109,"-")</f>
        <v>-</v>
      </c>
      <c r="AJ107" s="23">
        <f>IF(AM109&lt;-$C$7,ABS($B$4/AM112),"")</f>
      </c>
      <c r="AK107" s="7" t="s">
        <v>36</v>
      </c>
      <c r="AL107" s="24">
        <f>IF(AM109&lt;-$C$7,ABS($B$5/AM112),"")</f>
      </c>
      <c r="AM107" s="18" t="str">
        <f>IF(AM109&lt;-$C$7,-AM109,"-")</f>
        <v>-</v>
      </c>
      <c r="AN107" s="23">
        <f>IF(AQ109&lt;-$C$7,ABS($B$4/AQ112),"")</f>
      </c>
      <c r="AO107" s="7" t="s">
        <v>36</v>
      </c>
      <c r="AP107" s="24">
        <f>IF(AQ109&lt;-$C$7,ABS($B$5/AQ112),"")</f>
      </c>
      <c r="AQ107" s="18" t="str">
        <f>IF(AQ109&lt;-$C$7,-AQ109,"-")</f>
        <v>-</v>
      </c>
      <c r="AR107" s="23">
        <f>IF(AU109&lt;-$C$7,ABS($B$4/AU112),"")</f>
      </c>
      <c r="AS107" s="7" t="s">
        <v>36</v>
      </c>
      <c r="AT107" s="24">
        <f>IF(AU109&lt;-$C$7,ABS($B$5/AU112),"")</f>
      </c>
      <c r="AU107" s="18" t="str">
        <f>IF(AU109&lt;-$C$7,-AU109,"-")</f>
        <v>-</v>
      </c>
      <c r="AV107" s="23">
        <f>IF(AY109&lt;-$C$7,ABS($B$4/AY112),"")</f>
      </c>
      <c r="AW107" s="7" t="s">
        <v>36</v>
      </c>
      <c r="AX107" s="24">
        <f>IF(AY109&lt;-$C$7,ABS($B$5/AY112),"")</f>
      </c>
      <c r="AY107" s="18" t="str">
        <f>IF(AY109&lt;-$C$7,-AY109,"-")</f>
        <v>-</v>
      </c>
      <c r="AZ107" s="23">
        <f>IF(BC109&lt;-$C$7,ABS($B$4/BC112),"")</f>
      </c>
      <c r="BA107" s="7" t="s">
        <v>36</v>
      </c>
      <c r="BB107" s="24">
        <f>IF(BC109&lt;-$C$7,ABS($B$5/BC112),"")</f>
      </c>
      <c r="BC107" s="18" t="str">
        <f>IF(BC109&lt;-$C$7,-BC109,"-")</f>
        <v>-</v>
      </c>
    </row>
    <row r="108" spans="1:55" s="13" customFormat="1" ht="18" customHeight="1" hidden="1">
      <c r="A108" s="40"/>
      <c r="B108" s="55"/>
      <c r="C108" s="12"/>
      <c r="D108" s="51" t="s">
        <v>39</v>
      </c>
      <c r="E108" s="52"/>
      <c r="F108" s="53"/>
      <c r="G108" s="10">
        <v>30</v>
      </c>
      <c r="H108" s="51" t="s">
        <v>39</v>
      </c>
      <c r="I108" s="52"/>
      <c r="J108" s="53"/>
      <c r="K108" s="10">
        <v>30</v>
      </c>
      <c r="L108" s="51" t="s">
        <v>39</v>
      </c>
      <c r="M108" s="52"/>
      <c r="N108" s="53"/>
      <c r="O108" s="10">
        <v>30</v>
      </c>
      <c r="P108" s="51" t="s">
        <v>39</v>
      </c>
      <c r="Q108" s="52"/>
      <c r="R108" s="53"/>
      <c r="S108" s="10">
        <v>30</v>
      </c>
      <c r="T108" s="51" t="s">
        <v>39</v>
      </c>
      <c r="U108" s="52"/>
      <c r="V108" s="53"/>
      <c r="W108" s="10">
        <v>30</v>
      </c>
      <c r="X108" s="51" t="s">
        <v>39</v>
      </c>
      <c r="Y108" s="52"/>
      <c r="Z108" s="53"/>
      <c r="AA108" s="10">
        <v>30</v>
      </c>
      <c r="AB108" s="51" t="s">
        <v>39</v>
      </c>
      <c r="AC108" s="52"/>
      <c r="AD108" s="53"/>
      <c r="AE108" s="10">
        <v>30</v>
      </c>
      <c r="AF108" s="51" t="s">
        <v>39</v>
      </c>
      <c r="AG108" s="52"/>
      <c r="AH108" s="53"/>
      <c r="AI108" s="10">
        <v>30</v>
      </c>
      <c r="AJ108" s="51" t="s">
        <v>39</v>
      </c>
      <c r="AK108" s="52"/>
      <c r="AL108" s="53"/>
      <c r="AM108" s="10">
        <v>30</v>
      </c>
      <c r="AN108" s="51" t="s">
        <v>39</v>
      </c>
      <c r="AO108" s="52"/>
      <c r="AP108" s="53"/>
      <c r="AQ108" s="10">
        <v>30</v>
      </c>
      <c r="AR108" s="51" t="s">
        <v>39</v>
      </c>
      <c r="AS108" s="52"/>
      <c r="AT108" s="53"/>
      <c r="AU108" s="10">
        <v>30</v>
      </c>
      <c r="AV108" s="51" t="s">
        <v>39</v>
      </c>
      <c r="AW108" s="52"/>
      <c r="AX108" s="53"/>
      <c r="AY108" s="10">
        <v>30</v>
      </c>
      <c r="AZ108" s="51" t="s">
        <v>39</v>
      </c>
      <c r="BA108" s="52"/>
      <c r="BB108" s="53"/>
      <c r="BC108" s="10">
        <v>30</v>
      </c>
    </row>
    <row r="109" spans="1:55" ht="18" customHeight="1" hidden="1">
      <c r="A109" s="40"/>
      <c r="B109" s="55"/>
      <c r="C109" s="48"/>
      <c r="D109" s="51" t="s">
        <v>40</v>
      </c>
      <c r="E109" s="52"/>
      <c r="F109" s="53"/>
      <c r="G109" s="9">
        <f>G110+G$7</f>
        <v>-233.93526012492</v>
      </c>
      <c r="H109" s="51" t="s">
        <v>40</v>
      </c>
      <c r="I109" s="52"/>
      <c r="J109" s="53"/>
      <c r="K109" s="9">
        <f>K110+K$7</f>
        <v>-115.66524274843</v>
      </c>
      <c r="L109" s="51" t="s">
        <v>40</v>
      </c>
      <c r="M109" s="52"/>
      <c r="N109" s="53"/>
      <c r="O109" s="9">
        <f>O110+O$7</f>
        <v>-134.11906524272004</v>
      </c>
      <c r="P109" s="51" t="s">
        <v>40</v>
      </c>
      <c r="Q109" s="52"/>
      <c r="R109" s="53"/>
      <c r="S109" s="9">
        <f>S110+S$7</f>
        <v>-36.26477863480334</v>
      </c>
      <c r="T109" s="51" t="s">
        <v>40</v>
      </c>
      <c r="U109" s="52"/>
      <c r="V109" s="53"/>
      <c r="W109" s="9">
        <f>W110+W$7</f>
        <v>-20.57743803827</v>
      </c>
      <c r="X109" s="51" t="s">
        <v>40</v>
      </c>
      <c r="Y109" s="52"/>
      <c r="Z109" s="53"/>
      <c r="AA109" s="9">
        <f>AA110+AA$7</f>
        <v>-20.848366995319996</v>
      </c>
      <c r="AB109" s="51" t="s">
        <v>40</v>
      </c>
      <c r="AC109" s="52"/>
      <c r="AD109" s="53"/>
      <c r="AE109" s="9">
        <f>AE110+AE$7</f>
        <v>2.5897135227699977</v>
      </c>
      <c r="AF109" s="51" t="s">
        <v>40</v>
      </c>
      <c r="AG109" s="52"/>
      <c r="AH109" s="53"/>
      <c r="AI109" s="9">
        <f>AI110+AI$7</f>
        <v>4.115535167570002</v>
      </c>
      <c r="AJ109" s="51" t="s">
        <v>40</v>
      </c>
      <c r="AK109" s="52"/>
      <c r="AL109" s="53"/>
      <c r="AM109" s="9">
        <f>AM110+AM$7</f>
        <v>9.081330290236668</v>
      </c>
      <c r="AN109" s="51" t="s">
        <v>40</v>
      </c>
      <c r="AO109" s="52"/>
      <c r="AP109" s="53"/>
      <c r="AQ109" s="9">
        <f>AQ110+AQ$7</f>
        <v>7.869999999999997</v>
      </c>
      <c r="AR109" s="51" t="s">
        <v>40</v>
      </c>
      <c r="AS109" s="52"/>
      <c r="AT109" s="53"/>
      <c r="AU109" s="9">
        <f>AU110+AU$7</f>
        <v>10.67522390912</v>
      </c>
      <c r="AV109" s="51" t="s">
        <v>40</v>
      </c>
      <c r="AW109" s="52"/>
      <c r="AX109" s="53"/>
      <c r="AY109" s="9">
        <f>AY110+AY$7</f>
        <v>8.888129999999999</v>
      </c>
      <c r="AZ109" s="51" t="s">
        <v>40</v>
      </c>
      <c r="BA109" s="52"/>
      <c r="BB109" s="53"/>
      <c r="BC109" s="9">
        <f>BC110+BC$7</f>
        <v>14.726227413746667</v>
      </c>
    </row>
    <row r="110" spans="1:55" ht="18" customHeight="1" hidden="1">
      <c r="A110" s="40"/>
      <c r="B110" s="55"/>
      <c r="C110" s="49"/>
      <c r="D110" s="51" t="s">
        <v>41</v>
      </c>
      <c r="E110" s="52"/>
      <c r="F110" s="53"/>
      <c r="G110" s="9">
        <f>G$6*G111/(G$6-G111)</f>
        <v>-249.36921012492002</v>
      </c>
      <c r="H110" s="51" t="s">
        <v>41</v>
      </c>
      <c r="I110" s="52"/>
      <c r="J110" s="53"/>
      <c r="K110" s="9">
        <f>K$6*K111/(K$6-K111)</f>
        <v>-127.98035274843001</v>
      </c>
      <c r="L110" s="51" t="s">
        <v>41</v>
      </c>
      <c r="M110" s="52"/>
      <c r="N110" s="53"/>
      <c r="O110" s="9">
        <f>O$6*O111/(O$6-O111)</f>
        <v>-133.26383524272003</v>
      </c>
      <c r="P110" s="51" t="s">
        <v>41</v>
      </c>
      <c r="Q110" s="52"/>
      <c r="R110" s="53"/>
      <c r="S110" s="9">
        <f>S$6*S111/(S$6-S111)</f>
        <v>-72.37076863480334</v>
      </c>
      <c r="T110" s="51" t="s">
        <v>41</v>
      </c>
      <c r="U110" s="52"/>
      <c r="V110" s="53"/>
      <c r="W110" s="9">
        <f>W$6*W111/(W$6-W111)</f>
        <v>-47.50784803827</v>
      </c>
      <c r="X110" s="51" t="s">
        <v>41</v>
      </c>
      <c r="Y110" s="52"/>
      <c r="Z110" s="53"/>
      <c r="AA110" s="9">
        <f>AA$6*AA111/(AA$6-AA111)</f>
        <v>-45.841706995319996</v>
      </c>
      <c r="AB110" s="51" t="s">
        <v>41</v>
      </c>
      <c r="AC110" s="52"/>
      <c r="AD110" s="53"/>
      <c r="AE110" s="9">
        <f>AE$6*AE111/(AE$6-AE111)</f>
        <v>-24.548566477230004</v>
      </c>
      <c r="AF110" s="51" t="s">
        <v>41</v>
      </c>
      <c r="AG110" s="52"/>
      <c r="AH110" s="53"/>
      <c r="AI110" s="9">
        <f>AI$6*AI111/(AI$6-AI111)</f>
        <v>-24.528724832429997</v>
      </c>
      <c r="AJ110" s="51" t="s">
        <v>41</v>
      </c>
      <c r="AK110" s="52"/>
      <c r="AL110" s="53"/>
      <c r="AM110" s="9">
        <f>AM$6*AM111/(AM$6-AM111)</f>
        <v>-17.332499709763333</v>
      </c>
      <c r="AN110" s="51" t="s">
        <v>41</v>
      </c>
      <c r="AO110" s="52"/>
      <c r="AP110" s="53"/>
      <c r="AQ110" s="9">
        <f>AQ$6*AQ111/(AQ$6-AQ111)</f>
        <v>-16.8</v>
      </c>
      <c r="AR110" s="51" t="s">
        <v>41</v>
      </c>
      <c r="AS110" s="52"/>
      <c r="AT110" s="53"/>
      <c r="AU110" s="9">
        <f>AU$6*AU111/(AU$6-AU111)</f>
        <v>-10.50647609088</v>
      </c>
      <c r="AV110" s="51" t="s">
        <v>41</v>
      </c>
      <c r="AW110" s="52"/>
      <c r="AX110" s="53"/>
      <c r="AY110" s="9">
        <f>AY$6*AY111/(AY$6-AY111)</f>
        <v>-10.611870000000001</v>
      </c>
      <c r="AZ110" s="51" t="s">
        <v>41</v>
      </c>
      <c r="BA110" s="52"/>
      <c r="BB110" s="53"/>
      <c r="BC110" s="9">
        <f>BC$6*BC111/(BC$6-BC111)</f>
        <v>-7.479552586253334</v>
      </c>
    </row>
    <row r="111" spans="1:55" ht="18" customHeight="1" hidden="1">
      <c r="A111" s="40"/>
      <c r="B111" s="55"/>
      <c r="C111" s="49"/>
      <c r="D111" s="51" t="s">
        <v>42</v>
      </c>
      <c r="E111" s="52"/>
      <c r="F111" s="53"/>
      <c r="G111" s="9">
        <f>G$6+G108</f>
        <v>102.78426</v>
      </c>
      <c r="H111" s="51" t="s">
        <v>42</v>
      </c>
      <c r="I111" s="52"/>
      <c r="J111" s="53"/>
      <c r="K111" s="9">
        <f>K$6+K108</f>
        <v>78.75273</v>
      </c>
      <c r="L111" s="51" t="s">
        <v>42</v>
      </c>
      <c r="M111" s="52"/>
      <c r="N111" s="53"/>
      <c r="O111" s="9">
        <f>O$6+O108</f>
        <v>79.98396</v>
      </c>
      <c r="P111" s="51" t="s">
        <v>42</v>
      </c>
      <c r="Q111" s="52"/>
      <c r="R111" s="53"/>
      <c r="S111" s="9">
        <f>S$6+S108</f>
        <v>63.95021</v>
      </c>
      <c r="T111" s="51" t="s">
        <v>42</v>
      </c>
      <c r="U111" s="52"/>
      <c r="V111" s="53"/>
      <c r="W111" s="9">
        <f>W$6+W108</f>
        <v>55.623090000000005</v>
      </c>
      <c r="X111" s="51" t="s">
        <v>42</v>
      </c>
      <c r="Y111" s="52"/>
      <c r="Z111" s="53"/>
      <c r="AA111" s="9">
        <f>AA$6+AA108</f>
        <v>55.00314</v>
      </c>
      <c r="AB111" s="51" t="s">
        <v>42</v>
      </c>
      <c r="AC111" s="52"/>
      <c r="AD111" s="53"/>
      <c r="AE111" s="9">
        <f>AE$6+AE108</f>
        <v>46.00737</v>
      </c>
      <c r="AF111" s="51" t="s">
        <v>42</v>
      </c>
      <c r="AG111" s="52"/>
      <c r="AH111" s="53"/>
      <c r="AI111" s="9">
        <f>AI$6+AI108</f>
        <v>45.99777</v>
      </c>
      <c r="AJ111" s="51" t="s">
        <v>42</v>
      </c>
      <c r="AK111" s="52"/>
      <c r="AL111" s="53"/>
      <c r="AM111" s="9">
        <f>AM$6+AM108</f>
        <v>42.29423</v>
      </c>
      <c r="AN111" s="51" t="s">
        <v>42</v>
      </c>
      <c r="AO111" s="52"/>
      <c r="AP111" s="53"/>
      <c r="AQ111" s="9">
        <f>AQ$6+AQ108</f>
        <v>42</v>
      </c>
      <c r="AR111" s="51" t="s">
        <v>42</v>
      </c>
      <c r="AS111" s="52"/>
      <c r="AT111" s="53"/>
      <c r="AU111" s="9">
        <f>AU$6+AU108</f>
        <v>38.24208</v>
      </c>
      <c r="AV111" s="51" t="s">
        <v>42</v>
      </c>
      <c r="AW111" s="52"/>
      <c r="AX111" s="53"/>
      <c r="AY111" s="9">
        <f>AY$6+AY108</f>
        <v>38.31</v>
      </c>
      <c r="AZ111" s="51" t="s">
        <v>42</v>
      </c>
      <c r="BA111" s="52"/>
      <c r="BB111" s="53"/>
      <c r="BC111" s="9">
        <f>BC$6+BC108</f>
        <v>36.19874</v>
      </c>
    </row>
    <row r="112" spans="1:55" ht="18" customHeight="1" hidden="1">
      <c r="A112" s="40"/>
      <c r="B112" s="55"/>
      <c r="C112" s="50"/>
      <c r="D112" s="51" t="s">
        <v>43</v>
      </c>
      <c r="E112" s="52"/>
      <c r="F112" s="53"/>
      <c r="G112" s="14">
        <f>G111/G110</f>
        <v>-0.4121770283849832</v>
      </c>
      <c r="H112" s="51" t="s">
        <v>43</v>
      </c>
      <c r="I112" s="52"/>
      <c r="J112" s="53"/>
      <c r="K112" s="14">
        <f>K111/K110</f>
        <v>-0.6153501557758919</v>
      </c>
      <c r="L112" s="51" t="s">
        <v>43</v>
      </c>
      <c r="M112" s="52"/>
      <c r="N112" s="53"/>
      <c r="O112" s="14">
        <f>O111/O110</f>
        <v>-0.6001925417673988</v>
      </c>
      <c r="P112" s="51" t="s">
        <v>43</v>
      </c>
      <c r="Q112" s="52"/>
      <c r="R112" s="53"/>
      <c r="S112" s="14">
        <f>S111/S110</f>
        <v>-0.8836469641866721</v>
      </c>
      <c r="T112" s="51" t="s">
        <v>43</v>
      </c>
      <c r="U112" s="52"/>
      <c r="V112" s="53"/>
      <c r="W112" s="14">
        <f>W111/W110</f>
        <v>-1.1708189761656382</v>
      </c>
      <c r="X112" s="51" t="s">
        <v>43</v>
      </c>
      <c r="Y112" s="52"/>
      <c r="Z112" s="53"/>
      <c r="AA112" s="14">
        <f>AA111/AA110</f>
        <v>-1.1998492989280547</v>
      </c>
      <c r="AB112" s="51" t="s">
        <v>43</v>
      </c>
      <c r="AC112" s="52"/>
      <c r="AD112" s="53"/>
      <c r="AE112" s="14">
        <f>AE111/AE110</f>
        <v>-1.8741367257706916</v>
      </c>
      <c r="AF112" s="51" t="s">
        <v>43</v>
      </c>
      <c r="AG112" s="52"/>
      <c r="AH112" s="53"/>
      <c r="AI112" s="14">
        <f>AI111/AI110</f>
        <v>-1.8752613645526848</v>
      </c>
      <c r="AJ112" s="51" t="s">
        <v>43</v>
      </c>
      <c r="AK112" s="52"/>
      <c r="AL112" s="53"/>
      <c r="AM112" s="14">
        <f>AM111/AM110</f>
        <v>-2.4401690874499664</v>
      </c>
      <c r="AN112" s="51" t="s">
        <v>43</v>
      </c>
      <c r="AO112" s="52"/>
      <c r="AP112" s="53"/>
      <c r="AQ112" s="14">
        <f>AQ111/AQ110</f>
        <v>-2.5</v>
      </c>
      <c r="AR112" s="51" t="s">
        <v>43</v>
      </c>
      <c r="AS112" s="52"/>
      <c r="AT112" s="53"/>
      <c r="AU112" s="14">
        <f>AU111/AU110</f>
        <v>-3.6398578999475864</v>
      </c>
      <c r="AV112" s="51" t="s">
        <v>43</v>
      </c>
      <c r="AW112" s="52"/>
      <c r="AX112" s="53"/>
      <c r="AY112" s="14">
        <f>AY111/AY110</f>
        <v>-3.6101083032490973</v>
      </c>
      <c r="AZ112" s="51" t="s">
        <v>43</v>
      </c>
      <c r="BA112" s="52"/>
      <c r="BB112" s="53"/>
      <c r="BC112" s="14">
        <f>BC111/BC110</f>
        <v>-4.839693227978589</v>
      </c>
    </row>
    <row r="113" spans="1:55" ht="18" customHeight="1">
      <c r="A113" s="40"/>
      <c r="B113" s="55"/>
      <c r="C113" s="3" t="s">
        <v>1</v>
      </c>
      <c r="D113" s="21">
        <f>IF(G115&lt;-$C$7,ABS($B$4/G118),"")</f>
        <v>12.561055848571465</v>
      </c>
      <c r="E113" s="19" t="s">
        <v>36</v>
      </c>
      <c r="F113" s="22">
        <f>IF(G115&lt;-$C$7,ABS($B$5/G118),"")</f>
        <v>16.748074464761956</v>
      </c>
      <c r="G113" s="20">
        <f>IF(G115&lt;-$C$7,-G115,"-")</f>
        <v>195.87260617529486</v>
      </c>
      <c r="H113" s="21">
        <f>IF(K115&lt;-$C$7,ABS($B$4/K118),"")</f>
        <v>4.774456810303016</v>
      </c>
      <c r="I113" s="19" t="s">
        <v>36</v>
      </c>
      <c r="J113" s="22">
        <f>IF(K115&lt;-$C$7,ABS($B$5/K118),"")</f>
        <v>6.365942413737355</v>
      </c>
      <c r="K113" s="20">
        <f>IF(K115&lt;-$C$7,-K115,"-")</f>
        <v>71.70546905596426</v>
      </c>
      <c r="L113" s="21">
        <f>IF(O115&lt;-$C$7,ABS($B$4/O118),"")</f>
        <v>10.01433392935122</v>
      </c>
      <c r="M113" s="19" t="s">
        <v>36</v>
      </c>
      <c r="N113" s="22">
        <f>IF(O115&lt;-$C$7,ABS($B$5/O118),"")</f>
        <v>13.352445239134962</v>
      </c>
      <c r="O113" s="20">
        <f>IF(O115&lt;-$C$7,-O115,"-")</f>
        <v>126.68101826535369</v>
      </c>
      <c r="P113" s="21">
        <f>IF(S115&lt;-$C$7,ABS($B$4/S118),"")</f>
        <v>6.817706347382493</v>
      </c>
      <c r="Q113" s="19" t="s">
        <v>36</v>
      </c>
      <c r="R113" s="22">
        <f>IF(S115&lt;-$C$7,ABS($B$5/S118),"")</f>
        <v>9.090275129843326</v>
      </c>
      <c r="S113" s="20">
        <f>IF(S115&lt;-$C$7,-S115,"-")</f>
        <v>32.914305183631605</v>
      </c>
      <c r="T113" s="21">
        <f>IF(W115&lt;-$C$7,ABS($B$4/W118),"")</f>
        <v>4.635666970296003</v>
      </c>
      <c r="U113" s="19" t="s">
        <v>36</v>
      </c>
      <c r="V113" s="22">
        <f>IF(W115&lt;-$C$7,ABS($B$5/W118),"")</f>
        <v>6.180889293728005</v>
      </c>
      <c r="W113" s="20">
        <f>IF(W115&lt;-$C$7,-W115,"-")</f>
        <v>16.689666665139672</v>
      </c>
      <c r="X113" s="21">
        <f>IF(AA115&lt;-$C$7,ABS($B$4/AA118),"")</f>
        <v>5.077447305492191</v>
      </c>
      <c r="Y113" s="19" t="s">
        <v>36</v>
      </c>
      <c r="Z113" s="22">
        <f>IF(AA115&lt;-$C$7,ABS($B$5/AA118),"")</f>
        <v>6.769929740656255</v>
      </c>
      <c r="AA113" s="20">
        <f>IF(AA115&lt;-$C$7,-AA115,"-")</f>
        <v>19.244970579067274</v>
      </c>
      <c r="AB113" s="21">
        <f>IF(AE115&lt;-$C$7,ABS($B$4/AE118),"")</f>
      </c>
      <c r="AC113" s="19" t="s">
        <v>36</v>
      </c>
      <c r="AD113" s="22">
        <f>IF(AE115&lt;-$C$7,ABS($B$5/AE118),"")</f>
      </c>
      <c r="AE113" s="20" t="str">
        <f>IF(AE115&lt;-$C$7,-AE115,"-")</f>
        <v>-</v>
      </c>
      <c r="AF113" s="21">
        <f>IF(AI115&lt;-$C$7,ABS($B$4/AI118),"")</f>
      </c>
      <c r="AG113" s="19" t="s">
        <v>36</v>
      </c>
      <c r="AH113" s="22">
        <f>IF(AI115&lt;-$C$7,ABS($B$5/AI118),"")</f>
      </c>
      <c r="AI113" s="20" t="str">
        <f>IF(AI115&lt;-$C$7,-AI115,"-")</f>
        <v>-</v>
      </c>
      <c r="AJ113" s="21">
        <f>IF(AM115&lt;-$C$7,ABS($B$4/AM118),"")</f>
      </c>
      <c r="AK113" s="19" t="s">
        <v>36</v>
      </c>
      <c r="AL113" s="22">
        <f>IF(AM115&lt;-$C$7,ABS($B$5/AM118),"")</f>
      </c>
      <c r="AM113" s="20" t="str">
        <f>IF(AM115&lt;-$C$7,-AM115,"-")</f>
        <v>-</v>
      </c>
      <c r="AN113" s="21">
        <f>IF(AQ115&lt;-$C$7,ABS($B$4/AQ118),"")</f>
      </c>
      <c r="AO113" s="19" t="s">
        <v>36</v>
      </c>
      <c r="AP113" s="22">
        <f>IF(AQ115&lt;-$C$7,ABS($B$5/AQ118),"")</f>
      </c>
      <c r="AQ113" s="20" t="str">
        <f>IF(AQ115&lt;-$C$7,-AQ115,"-")</f>
        <v>-</v>
      </c>
      <c r="AR113" s="21">
        <f>IF(AU115&lt;-$C$7,ABS($B$4/AU118),"")</f>
      </c>
      <c r="AS113" s="19" t="s">
        <v>36</v>
      </c>
      <c r="AT113" s="22">
        <f>IF(AU115&lt;-$C$7,ABS($B$5/AU118),"")</f>
      </c>
      <c r="AU113" s="20" t="str">
        <f>IF(AU115&lt;-$C$7,-AU115,"-")</f>
        <v>-</v>
      </c>
      <c r="AV113" s="21">
        <f>IF(AY115&lt;-$C$7,ABS($B$4/AY118),"")</f>
      </c>
      <c r="AW113" s="19" t="s">
        <v>36</v>
      </c>
      <c r="AX113" s="22">
        <f>IF(AY115&lt;-$C$7,ABS($B$5/AY118),"")</f>
      </c>
      <c r="AY113" s="20" t="str">
        <f>IF(AY115&lt;-$C$7,-AY115,"-")</f>
        <v>-</v>
      </c>
      <c r="AZ113" s="21">
        <f>IF(BC115&lt;-$C$7,ABS($B$4/BC118),"")</f>
      </c>
      <c r="BA113" s="19" t="s">
        <v>36</v>
      </c>
      <c r="BB113" s="22">
        <f>IF(BC115&lt;-$C$7,ABS($B$5/BC118),"")</f>
      </c>
      <c r="BC113" s="20" t="str">
        <f>IF(BC115&lt;-$C$7,-BC115,"-")</f>
        <v>-</v>
      </c>
    </row>
    <row r="114" spans="1:55" s="13" customFormat="1" ht="18" customHeight="1" hidden="1">
      <c r="A114" s="40"/>
      <c r="B114" s="55"/>
      <c r="C114" s="12"/>
      <c r="D114" s="57" t="s">
        <v>39</v>
      </c>
      <c r="E114" s="58"/>
      <c r="F114" s="59"/>
      <c r="G114" s="15">
        <v>30</v>
      </c>
      <c r="H114" s="57" t="s">
        <v>39</v>
      </c>
      <c r="I114" s="58"/>
      <c r="J114" s="59"/>
      <c r="K114" s="15">
        <v>30</v>
      </c>
      <c r="L114" s="57" t="s">
        <v>39</v>
      </c>
      <c r="M114" s="58"/>
      <c r="N114" s="59"/>
      <c r="O114" s="15">
        <v>30</v>
      </c>
      <c r="P114" s="57" t="s">
        <v>39</v>
      </c>
      <c r="Q114" s="58"/>
      <c r="R114" s="59"/>
      <c r="S114" s="15">
        <v>30</v>
      </c>
      <c r="T114" s="57" t="s">
        <v>39</v>
      </c>
      <c r="U114" s="58"/>
      <c r="V114" s="59"/>
      <c r="W114" s="15">
        <v>30</v>
      </c>
      <c r="X114" s="57" t="s">
        <v>39</v>
      </c>
      <c r="Y114" s="58"/>
      <c r="Z114" s="59"/>
      <c r="AA114" s="15">
        <v>30</v>
      </c>
      <c r="AB114" s="57" t="s">
        <v>39</v>
      </c>
      <c r="AC114" s="58"/>
      <c r="AD114" s="59"/>
      <c r="AE114" s="15">
        <v>30</v>
      </c>
      <c r="AF114" s="57" t="s">
        <v>39</v>
      </c>
      <c r="AG114" s="58"/>
      <c r="AH114" s="59"/>
      <c r="AI114" s="15">
        <v>30</v>
      </c>
      <c r="AJ114" s="57" t="s">
        <v>39</v>
      </c>
      <c r="AK114" s="58"/>
      <c r="AL114" s="59"/>
      <c r="AM114" s="15">
        <v>30</v>
      </c>
      <c r="AN114" s="57" t="s">
        <v>39</v>
      </c>
      <c r="AO114" s="58"/>
      <c r="AP114" s="59"/>
      <c r="AQ114" s="15">
        <v>30</v>
      </c>
      <c r="AR114" s="57" t="s">
        <v>39</v>
      </c>
      <c r="AS114" s="58"/>
      <c r="AT114" s="59"/>
      <c r="AU114" s="15">
        <v>30</v>
      </c>
      <c r="AV114" s="57" t="s">
        <v>39</v>
      </c>
      <c r="AW114" s="58"/>
      <c r="AX114" s="59"/>
      <c r="AY114" s="15">
        <v>30</v>
      </c>
      <c r="AZ114" s="57" t="s">
        <v>39</v>
      </c>
      <c r="BA114" s="58"/>
      <c r="BB114" s="59"/>
      <c r="BC114" s="15">
        <v>30</v>
      </c>
    </row>
    <row r="115" spans="1:55" ht="18" customHeight="1" hidden="1">
      <c r="A115" s="40"/>
      <c r="B115" s="55"/>
      <c r="C115" s="48"/>
      <c r="D115" s="51" t="s">
        <v>40</v>
      </c>
      <c r="E115" s="52"/>
      <c r="F115" s="53"/>
      <c r="G115" s="9">
        <f>G116+G$7</f>
        <v>-195.87260617529486</v>
      </c>
      <c r="H115" s="51" t="s">
        <v>40</v>
      </c>
      <c r="I115" s="52"/>
      <c r="J115" s="53"/>
      <c r="K115" s="9">
        <f>K116+K$7</f>
        <v>-71.70546905596426</v>
      </c>
      <c r="L115" s="51" t="s">
        <v>40</v>
      </c>
      <c r="M115" s="52"/>
      <c r="N115" s="53"/>
      <c r="O115" s="9">
        <f>O116+O$7</f>
        <v>-126.68101826535369</v>
      </c>
      <c r="P115" s="51" t="s">
        <v>40</v>
      </c>
      <c r="Q115" s="52"/>
      <c r="R115" s="53"/>
      <c r="S115" s="9">
        <f>S116+S$7</f>
        <v>-32.914305183631605</v>
      </c>
      <c r="T115" s="51" t="s">
        <v>40</v>
      </c>
      <c r="U115" s="52"/>
      <c r="V115" s="53"/>
      <c r="W115" s="9">
        <f>W116+W$7</f>
        <v>-16.689666665139672</v>
      </c>
      <c r="X115" s="51" t="s">
        <v>40</v>
      </c>
      <c r="Y115" s="52"/>
      <c r="Z115" s="53"/>
      <c r="AA115" s="9">
        <f>AA116+AA$7</f>
        <v>-19.244970579067274</v>
      </c>
      <c r="AB115" s="51" t="s">
        <v>40</v>
      </c>
      <c r="AC115" s="52"/>
      <c r="AD115" s="53"/>
      <c r="AE115" s="9">
        <f>AE116+AE$7</f>
        <v>3.1993128639207846</v>
      </c>
      <c r="AF115" s="51" t="s">
        <v>40</v>
      </c>
      <c r="AG115" s="52"/>
      <c r="AH115" s="53"/>
      <c r="AI115" s="9">
        <f>AI116+AI$7</f>
        <v>4.383909959573565</v>
      </c>
      <c r="AJ115" s="51" t="s">
        <v>40</v>
      </c>
      <c r="AK115" s="52"/>
      <c r="AL115" s="53"/>
      <c r="AM115" s="9">
        <f>AM116+AM$7</f>
        <v>9.294359960288233</v>
      </c>
      <c r="AN115" s="51" t="s">
        <v>40</v>
      </c>
      <c r="AO115" s="52"/>
      <c r="AP115" s="53"/>
      <c r="AQ115" s="9">
        <f>AQ116+AQ$7</f>
        <v>8.007576879441093</v>
      </c>
      <c r="AR115" s="51" t="s">
        <v>40</v>
      </c>
      <c r="AS115" s="52"/>
      <c r="AT115" s="53"/>
      <c r="AU115" s="9">
        <f>AU116+AU$7</f>
        <v>10.719731816312642</v>
      </c>
      <c r="AV115" s="51" t="s">
        <v>40</v>
      </c>
      <c r="AW115" s="52"/>
      <c r="AX115" s="53"/>
      <c r="AY115" s="9">
        <f>AY116+AY$7</f>
        <v>8.934817093065783</v>
      </c>
      <c r="AZ115" s="51" t="s">
        <v>40</v>
      </c>
      <c r="BA115" s="52"/>
      <c r="BB115" s="53"/>
      <c r="BC115" s="9">
        <f>BC116+BC$7</f>
        <v>14.740214206453086</v>
      </c>
    </row>
    <row r="116" spans="1:55" ht="18" customHeight="1" hidden="1">
      <c r="A116" s="40"/>
      <c r="B116" s="55"/>
      <c r="C116" s="49"/>
      <c r="D116" s="51" t="s">
        <v>41</v>
      </c>
      <c r="E116" s="52"/>
      <c r="F116" s="53"/>
      <c r="G116" s="9">
        <f>G$6*G117/(G$6-G117)</f>
        <v>-211.30655617529487</v>
      </c>
      <c r="H116" s="51" t="s">
        <v>41</v>
      </c>
      <c r="I116" s="52"/>
      <c r="J116" s="53"/>
      <c r="K116" s="9">
        <f>K$6*K117/(K$6-K117)</f>
        <v>-84.02057905596426</v>
      </c>
      <c r="L116" s="51" t="s">
        <v>41</v>
      </c>
      <c r="M116" s="52"/>
      <c r="N116" s="53"/>
      <c r="O116" s="9">
        <f>O$6*O117/(O$6-O117)</f>
        <v>-125.82578826535368</v>
      </c>
      <c r="P116" s="51" t="s">
        <v>41</v>
      </c>
      <c r="Q116" s="52"/>
      <c r="R116" s="53"/>
      <c r="S116" s="9">
        <f>S$6*S117/(S$6-S117)</f>
        <v>-69.0202951836316</v>
      </c>
      <c r="T116" s="51" t="s">
        <v>41</v>
      </c>
      <c r="U116" s="52"/>
      <c r="V116" s="53"/>
      <c r="W116" s="9">
        <f>W$6*W117/(W$6-W117)</f>
        <v>-43.62007666513967</v>
      </c>
      <c r="X116" s="51" t="s">
        <v>41</v>
      </c>
      <c r="Y116" s="52"/>
      <c r="Z116" s="53"/>
      <c r="AA116" s="9">
        <f>AA$6*AA117/(AA$6-AA117)</f>
        <v>-44.238310579067274</v>
      </c>
      <c r="AB116" s="51" t="s">
        <v>41</v>
      </c>
      <c r="AC116" s="52"/>
      <c r="AD116" s="53"/>
      <c r="AE116" s="9">
        <f>AE$6*AE117/(AE$6-AE117)</f>
        <v>-23.938967136079217</v>
      </c>
      <c r="AF116" s="51" t="s">
        <v>41</v>
      </c>
      <c r="AG116" s="52"/>
      <c r="AH116" s="53"/>
      <c r="AI116" s="9">
        <f>AI$6*AI117/(AI$6-AI117)</f>
        <v>-24.260350040426435</v>
      </c>
      <c r="AJ116" s="51" t="s">
        <v>41</v>
      </c>
      <c r="AK116" s="52"/>
      <c r="AL116" s="53"/>
      <c r="AM116" s="9">
        <f>AM$6*AM117/(AM$6-AM117)</f>
        <v>-17.119470039711768</v>
      </c>
      <c r="AN116" s="51" t="s">
        <v>41</v>
      </c>
      <c r="AO116" s="52"/>
      <c r="AP116" s="53"/>
      <c r="AQ116" s="9">
        <f>AQ$6*AQ117/(AQ$6-AQ117)</f>
        <v>-16.662423120558906</v>
      </c>
      <c r="AR116" s="51" t="s">
        <v>41</v>
      </c>
      <c r="AS116" s="52"/>
      <c r="AT116" s="53"/>
      <c r="AU116" s="9">
        <f>AU$6*AU117/(AU$6-AU117)</f>
        <v>-10.461968183687357</v>
      </c>
      <c r="AV116" s="51" t="s">
        <v>41</v>
      </c>
      <c r="AW116" s="52"/>
      <c r="AX116" s="53"/>
      <c r="AY116" s="9">
        <f>AY$6*AY117/(AY$6-AY117)</f>
        <v>-10.565182906934217</v>
      </c>
      <c r="AZ116" s="51" t="s">
        <v>41</v>
      </c>
      <c r="BA116" s="52"/>
      <c r="BB116" s="53"/>
      <c r="BC116" s="9">
        <f>BC$6*BC117/(BC$6-BC117)</f>
        <v>-7.465565793546915</v>
      </c>
    </row>
    <row r="117" spans="1:55" ht="18" customHeight="1" hidden="1">
      <c r="A117" s="40"/>
      <c r="B117" s="55"/>
      <c r="C117" s="49"/>
      <c r="D117" s="51" t="s">
        <v>42</v>
      </c>
      <c r="E117" s="52"/>
      <c r="F117" s="53"/>
      <c r="G117" s="9">
        <f>G$10+G114</f>
        <v>111.02755115252138</v>
      </c>
      <c r="H117" s="51" t="s">
        <v>42</v>
      </c>
      <c r="I117" s="52"/>
      <c r="J117" s="53"/>
      <c r="K117" s="9">
        <f>K$10+K114</f>
        <v>116.14636885450639</v>
      </c>
      <c r="L117" s="51" t="s">
        <v>42</v>
      </c>
      <c r="M117" s="52"/>
      <c r="N117" s="53"/>
      <c r="O117" s="9">
        <f>O$10+O114</f>
        <v>82.92615449114898</v>
      </c>
      <c r="P117" s="51" t="s">
        <v>42</v>
      </c>
      <c r="Q117" s="52"/>
      <c r="R117" s="53"/>
      <c r="S117" s="9">
        <f>S$10+S114</f>
        <v>66.81630522072291</v>
      </c>
      <c r="T117" s="51" t="s">
        <v>42</v>
      </c>
      <c r="U117" s="52"/>
      <c r="V117" s="53"/>
      <c r="W117" s="9">
        <f>W$10+W114</f>
        <v>62.103793873600644</v>
      </c>
      <c r="X117" s="51" t="s">
        <v>42</v>
      </c>
      <c r="Y117" s="52"/>
      <c r="Z117" s="53"/>
      <c r="AA117" s="9">
        <f>AA$10+AA114</f>
        <v>57.50386606790026</v>
      </c>
      <c r="AB117" s="51" t="s">
        <v>42</v>
      </c>
      <c r="AC117" s="52"/>
      <c r="AD117" s="53"/>
      <c r="AE117" s="9">
        <f>AE$10+AE114</f>
        <v>48.31308219399625</v>
      </c>
      <c r="AF117" s="51" t="s">
        <v>42</v>
      </c>
      <c r="AG117" s="52"/>
      <c r="AH117" s="53"/>
      <c r="AI117" s="9">
        <f>AI$10+AI114</f>
        <v>46.97219248313655</v>
      </c>
      <c r="AJ117" s="51" t="s">
        <v>42</v>
      </c>
      <c r="AK117" s="52"/>
      <c r="AL117" s="53"/>
      <c r="AM117" s="9">
        <f>AM$10+AM114</f>
        <v>43.61870091729116</v>
      </c>
      <c r="AN117" s="51" t="s">
        <v>42</v>
      </c>
      <c r="AO117" s="52"/>
      <c r="AP117" s="53"/>
      <c r="AQ117" s="9">
        <f>AQ$10+AQ114</f>
        <v>42.8852277617262</v>
      </c>
      <c r="AR117" s="51" t="s">
        <v>42</v>
      </c>
      <c r="AS117" s="52"/>
      <c r="AT117" s="53"/>
      <c r="AU117" s="9">
        <f>AU$10+AU114</f>
        <v>38.8435685009034</v>
      </c>
      <c r="AV117" s="51" t="s">
        <v>42</v>
      </c>
      <c r="AW117" s="52"/>
      <c r="AX117" s="53"/>
      <c r="AY117" s="9">
        <f>AY$10+AY114</f>
        <v>38.93106394459934</v>
      </c>
      <c r="AZ117" s="51" t="s">
        <v>42</v>
      </c>
      <c r="BA117" s="52"/>
      <c r="BB117" s="53"/>
      <c r="BC117" s="9">
        <f>BC$10+BC114</f>
        <v>36.5299645324732</v>
      </c>
    </row>
    <row r="118" spans="1:55" ht="18" customHeight="1" hidden="1">
      <c r="A118" s="40"/>
      <c r="B118" s="56"/>
      <c r="C118" s="50"/>
      <c r="D118" s="51" t="s">
        <v>43</v>
      </c>
      <c r="E118" s="52"/>
      <c r="F118" s="53"/>
      <c r="G118" s="14">
        <f>G117/G116</f>
        <v>-0.5254335367635994</v>
      </c>
      <c r="H118" s="51" t="s">
        <v>43</v>
      </c>
      <c r="I118" s="52"/>
      <c r="J118" s="53"/>
      <c r="K118" s="14">
        <f>K117/K116</f>
        <v>-1.3823562055808238</v>
      </c>
      <c r="L118" s="51" t="s">
        <v>43</v>
      </c>
      <c r="M118" s="52"/>
      <c r="N118" s="53"/>
      <c r="O118" s="14">
        <f>O117/O116</f>
        <v>-0.659055314767957</v>
      </c>
      <c r="P118" s="51" t="s">
        <v>43</v>
      </c>
      <c r="Q118" s="52"/>
      <c r="R118" s="53"/>
      <c r="S118" s="14">
        <f>S117/S116</f>
        <v>-0.9680675088820632</v>
      </c>
      <c r="T118" s="51" t="s">
        <v>43</v>
      </c>
      <c r="U118" s="52"/>
      <c r="V118" s="53"/>
      <c r="W118" s="14">
        <f>W117/W116</f>
        <v>-1.4237433453030313</v>
      </c>
      <c r="X118" s="51" t="s">
        <v>43</v>
      </c>
      <c r="Y118" s="52"/>
      <c r="Z118" s="53"/>
      <c r="AA118" s="14">
        <f>AA117/AA116</f>
        <v>-1.299865779574096</v>
      </c>
      <c r="AB118" s="51" t="s">
        <v>43</v>
      </c>
      <c r="AC118" s="52"/>
      <c r="AD118" s="53"/>
      <c r="AE118" s="14">
        <f>AE117/AE116</f>
        <v>-2.0181773891648813</v>
      </c>
      <c r="AF118" s="51" t="s">
        <v>43</v>
      </c>
      <c r="AG118" s="52"/>
      <c r="AH118" s="53"/>
      <c r="AI118" s="14">
        <f>AI117/AI116</f>
        <v>-1.936171259065267</v>
      </c>
      <c r="AJ118" s="51" t="s">
        <v>43</v>
      </c>
      <c r="AK118" s="52"/>
      <c r="AL118" s="53"/>
      <c r="AM118" s="14">
        <f>AM117/AM116</f>
        <v>-2.547900187103312</v>
      </c>
      <c r="AN118" s="51" t="s">
        <v>43</v>
      </c>
      <c r="AO118" s="52"/>
      <c r="AP118" s="53"/>
      <c r="AQ118" s="14">
        <f>AQ117/AQ116</f>
        <v>-2.57376898014385</v>
      </c>
      <c r="AR118" s="51" t="s">
        <v>43</v>
      </c>
      <c r="AS118" s="52"/>
      <c r="AT118" s="53"/>
      <c r="AU118" s="14">
        <f>AU117/AU116</f>
        <v>-3.712835655672282</v>
      </c>
      <c r="AV118" s="51" t="s">
        <v>43</v>
      </c>
      <c r="AW118" s="52"/>
      <c r="AX118" s="53"/>
      <c r="AY118" s="14">
        <f>AY117/AY116</f>
        <v>-3.684845240023987</v>
      </c>
      <c r="AZ118" s="51" t="s">
        <v>43</v>
      </c>
      <c r="BA118" s="52"/>
      <c r="BB118" s="53"/>
      <c r="BC118" s="14">
        <f>BC117/BC116</f>
        <v>-4.893127398870286</v>
      </c>
    </row>
    <row r="119" spans="1:55" ht="18" customHeight="1">
      <c r="A119" s="40"/>
      <c r="B119" s="54" t="s">
        <v>9</v>
      </c>
      <c r="C119" s="35" t="s">
        <v>64</v>
      </c>
      <c r="D119" s="23">
        <f>IF(G121&lt;-$C$7,ABS($B$4/G124),"")</f>
        <v>13.725031885714287</v>
      </c>
      <c r="E119" s="7" t="s">
        <v>36</v>
      </c>
      <c r="F119" s="24">
        <f>IF(G121&lt;-$C$7,ABS($B$5/G124),"")</f>
        <v>18.300042514285717</v>
      </c>
      <c r="G119" s="18">
        <f>IF(G121&lt;-$C$7,-G121,"-")</f>
        <v>208.70883867850287</v>
      </c>
      <c r="H119" s="23">
        <f>IF(K121&lt;-$C$7,ABS($B$4/K124),"")</f>
        <v>9.193371942857143</v>
      </c>
      <c r="I119" s="7" t="s">
        <v>36</v>
      </c>
      <c r="J119" s="24">
        <f>IF(K121&lt;-$C$7,ABS($B$5/K124),"")</f>
        <v>12.257829257142857</v>
      </c>
      <c r="K119" s="18">
        <f>IF(K121&lt;-$C$7,-K121,"-")</f>
        <v>104.34701092722571</v>
      </c>
      <c r="L119" s="23">
        <f>IF(O121&lt;-$C$7,ABS($B$4/O124),"")</f>
        <v>9.425546742857145</v>
      </c>
      <c r="M119" s="7" t="s">
        <v>36</v>
      </c>
      <c r="N119" s="24">
        <f>IF(O121&lt;-$C$7,ABS($B$5/O124),"")</f>
        <v>12.567395657142862</v>
      </c>
      <c r="O119" s="18">
        <f>IF(O121&lt;-$C$7,-O121,"-")</f>
        <v>122.22194020804575</v>
      </c>
      <c r="P119" s="23">
        <f>IF(S121&lt;-$C$7,ABS($B$4/S124),"")</f>
        <v>6.4020396</v>
      </c>
      <c r="Q119" s="7" t="s">
        <v>36</v>
      </c>
      <c r="R119" s="24">
        <f>IF(S121&lt;-$C$7,ABS($B$5/S124),"")</f>
        <v>8.536052800000002</v>
      </c>
      <c r="S119" s="18">
        <f>IF(S121&lt;-$C$7,-S121,"-")</f>
        <v>30.776127401260005</v>
      </c>
      <c r="T119" s="23">
        <f>IF(W121&lt;-$C$7,ABS($B$4/W124),"")</f>
        <v>4.831782685714285</v>
      </c>
      <c r="U119" s="7" t="s">
        <v>36</v>
      </c>
      <c r="V119" s="24">
        <f>IF(W121&lt;-$C$7,ABS($B$5/W124),"")</f>
        <v>6.442376914285714</v>
      </c>
      <c r="W119" s="18">
        <f>IF(W121&lt;-$C$7,-W121,"-")</f>
        <v>17.45104403280286</v>
      </c>
      <c r="X119" s="23">
        <f>IF(AA121&lt;-$C$7,ABS($B$4/AA124),"")</f>
        <v>4.714877828571428</v>
      </c>
      <c r="Y119" s="7" t="s">
        <v>36</v>
      </c>
      <c r="Z119" s="24">
        <f>IF(AA121&lt;-$C$7,ABS($B$5/AA124),"")</f>
        <v>6.286503771428572</v>
      </c>
      <c r="AA119" s="18">
        <f>IF(AA121&lt;-$C$7,-AA121,"-")</f>
        <v>17.87142885313143</v>
      </c>
      <c r="AB119" s="23">
        <f>IF(AE121&lt;-$C$7,ABS($B$4/AE124),"")</f>
      </c>
      <c r="AC119" s="7" t="s">
        <v>36</v>
      </c>
      <c r="AD119" s="24">
        <f>IF(AE121&lt;-$C$7,ABS($B$5/AE124),"")</f>
      </c>
      <c r="AE119" s="18" t="str">
        <f>IF(AE121&lt;-$C$7,-AE121,"-")</f>
        <v>-</v>
      </c>
      <c r="AF119" s="23">
        <f>IF(AI121&lt;-$C$7,ABS($B$4/AI124),"")</f>
      </c>
      <c r="AG119" s="7" t="s">
        <v>36</v>
      </c>
      <c r="AH119" s="24">
        <f>IF(AI121&lt;-$C$7,ABS($B$5/AI124),"")</f>
      </c>
      <c r="AI119" s="18" t="str">
        <f>IF(AI121&lt;-$C$7,-AI121,"-")</f>
        <v>-</v>
      </c>
      <c r="AJ119" s="23">
        <f>IF(AM121&lt;-$C$7,ABS($B$4/AM124),"")</f>
      </c>
      <c r="AK119" s="7" t="s">
        <v>36</v>
      </c>
      <c r="AL119" s="24">
        <f>IF(AM121&lt;-$C$7,ABS($B$5/AM124),"")</f>
      </c>
      <c r="AM119" s="18" t="str">
        <f>IF(AM121&lt;-$C$7,-AM121,"-")</f>
        <v>-</v>
      </c>
      <c r="AN119" s="23">
        <f>IF(AQ121&lt;-$C$7,ABS($B$4/AQ124),"")</f>
      </c>
      <c r="AO119" s="7" t="s">
        <v>36</v>
      </c>
      <c r="AP119" s="24">
        <f>IF(AQ121&lt;-$C$7,ABS($B$5/AQ124),"")</f>
      </c>
      <c r="AQ119" s="18" t="str">
        <f>IF(AQ121&lt;-$C$7,-AQ121,"-")</f>
        <v>-</v>
      </c>
      <c r="AR119" s="23">
        <f>IF(AU121&lt;-$C$7,ABS($B$4/AU124),"")</f>
      </c>
      <c r="AS119" s="7" t="s">
        <v>36</v>
      </c>
      <c r="AT119" s="24">
        <f>IF(AU121&lt;-$C$7,ABS($B$5/AU124),"")</f>
      </c>
      <c r="AU119" s="18" t="str">
        <f>IF(AU121&lt;-$C$7,-AU121,"-")</f>
        <v>-</v>
      </c>
      <c r="AV119" s="23">
        <f>IF(AY121&lt;-$C$7,ABS($B$4/AY124),"")</f>
      </c>
      <c r="AW119" s="7" t="s">
        <v>36</v>
      </c>
      <c r="AX119" s="24">
        <f>IF(AY121&lt;-$C$7,ABS($B$5/AY124),"")</f>
      </c>
      <c r="AY119" s="18" t="str">
        <f>IF(AY121&lt;-$C$7,-AY121,"-")</f>
        <v>-</v>
      </c>
      <c r="AZ119" s="23">
        <f>IF(BC121&lt;-$C$7,ABS($B$4/BC124),"")</f>
      </c>
      <c r="BA119" s="7" t="s">
        <v>36</v>
      </c>
      <c r="BB119" s="24">
        <f>IF(BC121&lt;-$C$7,ABS($B$5/BC124),"")</f>
      </c>
      <c r="BC119" s="18" t="str">
        <f>IF(BC121&lt;-$C$7,-BC121,"-")</f>
        <v>-</v>
      </c>
    </row>
    <row r="120" spans="1:55" s="13" customFormat="1" ht="18" customHeight="1" hidden="1">
      <c r="A120" s="40"/>
      <c r="B120" s="55"/>
      <c r="C120" s="12"/>
      <c r="D120" s="51" t="s">
        <v>39</v>
      </c>
      <c r="E120" s="52"/>
      <c r="F120" s="53"/>
      <c r="G120" s="10">
        <v>35</v>
      </c>
      <c r="H120" s="51" t="s">
        <v>39</v>
      </c>
      <c r="I120" s="52"/>
      <c r="J120" s="53"/>
      <c r="K120" s="10">
        <v>35</v>
      </c>
      <c r="L120" s="51" t="s">
        <v>39</v>
      </c>
      <c r="M120" s="52"/>
      <c r="N120" s="53"/>
      <c r="O120" s="10">
        <v>35</v>
      </c>
      <c r="P120" s="51" t="s">
        <v>39</v>
      </c>
      <c r="Q120" s="52"/>
      <c r="R120" s="53"/>
      <c r="S120" s="10">
        <v>35</v>
      </c>
      <c r="T120" s="51" t="s">
        <v>39</v>
      </c>
      <c r="U120" s="52"/>
      <c r="V120" s="53"/>
      <c r="W120" s="10">
        <v>35</v>
      </c>
      <c r="X120" s="51" t="s">
        <v>39</v>
      </c>
      <c r="Y120" s="52"/>
      <c r="Z120" s="53"/>
      <c r="AA120" s="10">
        <v>35</v>
      </c>
      <c r="AB120" s="51" t="s">
        <v>39</v>
      </c>
      <c r="AC120" s="52"/>
      <c r="AD120" s="53"/>
      <c r="AE120" s="10">
        <v>35</v>
      </c>
      <c r="AF120" s="51" t="s">
        <v>39</v>
      </c>
      <c r="AG120" s="52"/>
      <c r="AH120" s="53"/>
      <c r="AI120" s="10">
        <v>35</v>
      </c>
      <c r="AJ120" s="51" t="s">
        <v>39</v>
      </c>
      <c r="AK120" s="52"/>
      <c r="AL120" s="53"/>
      <c r="AM120" s="10">
        <v>35</v>
      </c>
      <c r="AN120" s="51" t="s">
        <v>39</v>
      </c>
      <c r="AO120" s="52"/>
      <c r="AP120" s="53"/>
      <c r="AQ120" s="10">
        <v>35</v>
      </c>
      <c r="AR120" s="51" t="s">
        <v>39</v>
      </c>
      <c r="AS120" s="52"/>
      <c r="AT120" s="53"/>
      <c r="AU120" s="10">
        <v>35</v>
      </c>
      <c r="AV120" s="51" t="s">
        <v>39</v>
      </c>
      <c r="AW120" s="52"/>
      <c r="AX120" s="53"/>
      <c r="AY120" s="10">
        <v>35</v>
      </c>
      <c r="AZ120" s="51" t="s">
        <v>39</v>
      </c>
      <c r="BA120" s="52"/>
      <c r="BB120" s="53"/>
      <c r="BC120" s="10">
        <v>35</v>
      </c>
    </row>
    <row r="121" spans="1:55" ht="18" customHeight="1" hidden="1">
      <c r="A121" s="40"/>
      <c r="B121" s="55"/>
      <c r="C121" s="48"/>
      <c r="D121" s="51" t="s">
        <v>40</v>
      </c>
      <c r="E121" s="52"/>
      <c r="F121" s="53"/>
      <c r="G121" s="9">
        <f>G122+G$7</f>
        <v>-208.70883867850287</v>
      </c>
      <c r="H121" s="51" t="s">
        <v>40</v>
      </c>
      <c r="I121" s="52"/>
      <c r="J121" s="53"/>
      <c r="K121" s="9">
        <f>K122+K$7</f>
        <v>-104.34701092722571</v>
      </c>
      <c r="L121" s="51" t="s">
        <v>40</v>
      </c>
      <c r="M121" s="52"/>
      <c r="N121" s="53"/>
      <c r="O121" s="9">
        <f>O122+O$7</f>
        <v>-122.22194020804575</v>
      </c>
      <c r="P121" s="51" t="s">
        <v>40</v>
      </c>
      <c r="Q121" s="52"/>
      <c r="R121" s="53"/>
      <c r="S121" s="9">
        <f>S122+S$7</f>
        <v>-30.776127401260005</v>
      </c>
      <c r="T121" s="51" t="s">
        <v>40</v>
      </c>
      <c r="U121" s="52"/>
      <c r="V121" s="53"/>
      <c r="W121" s="9">
        <f>W122+W$7</f>
        <v>-17.45104403280286</v>
      </c>
      <c r="X121" s="51" t="s">
        <v>40</v>
      </c>
      <c r="Y121" s="52"/>
      <c r="Z121" s="53"/>
      <c r="AA121" s="9">
        <f>AA122+AA$7</f>
        <v>-17.87142885313143</v>
      </c>
      <c r="AB121" s="51" t="s">
        <v>40</v>
      </c>
      <c r="AC121" s="52"/>
      <c r="AD121" s="53"/>
      <c r="AE121" s="9">
        <f>AE122+AE$7</f>
        <v>3.809884448088571</v>
      </c>
      <c r="AF121" s="51" t="s">
        <v>40</v>
      </c>
      <c r="AG121" s="52"/>
      <c r="AH121" s="53"/>
      <c r="AI121" s="9">
        <f>AI122+AI$7</f>
        <v>5.334243000774286</v>
      </c>
      <c r="AJ121" s="51" t="s">
        <v>40</v>
      </c>
      <c r="AK121" s="52"/>
      <c r="AL121" s="53"/>
      <c r="AM121" s="9">
        <f>AM122+AM$7</f>
        <v>9.801083105917144</v>
      </c>
      <c r="AN121" s="51" t="s">
        <v>40</v>
      </c>
      <c r="AO121" s="52"/>
      <c r="AP121" s="53"/>
      <c r="AQ121" s="9">
        <f>AQ122+AQ$7</f>
        <v>8.555714285714284</v>
      </c>
      <c r="AR121" s="51" t="s">
        <v>40</v>
      </c>
      <c r="AS121" s="52"/>
      <c r="AT121" s="53"/>
      <c r="AU121" s="9">
        <f>AU122+AU$7</f>
        <v>10.99870906496</v>
      </c>
      <c r="AV121" s="51" t="s">
        <v>40</v>
      </c>
      <c r="AW121" s="52"/>
      <c r="AX121" s="53"/>
      <c r="AY121" s="9">
        <f>AY122+AY$7</f>
        <v>9.21696857142857</v>
      </c>
      <c r="AZ121" s="51" t="s">
        <v>40</v>
      </c>
      <c r="BA121" s="52"/>
      <c r="BB121" s="53"/>
      <c r="BC121" s="9">
        <f>BC122+BC$7</f>
        <v>14.909200640354285</v>
      </c>
    </row>
    <row r="122" spans="1:55" ht="18" customHeight="1" hidden="1">
      <c r="A122" s="40"/>
      <c r="B122" s="55"/>
      <c r="C122" s="49"/>
      <c r="D122" s="51" t="s">
        <v>41</v>
      </c>
      <c r="E122" s="52"/>
      <c r="F122" s="53"/>
      <c r="G122" s="9">
        <f>G$6*G123/(G$6-G123)</f>
        <v>-224.14278867850288</v>
      </c>
      <c r="H122" s="51" t="s">
        <v>41</v>
      </c>
      <c r="I122" s="52"/>
      <c r="J122" s="53"/>
      <c r="K122" s="9">
        <f>K$6*K123/(K$6-K123)</f>
        <v>-116.66212092722571</v>
      </c>
      <c r="L122" s="51" t="s">
        <v>41</v>
      </c>
      <c r="M122" s="52"/>
      <c r="N122" s="53"/>
      <c r="O122" s="9">
        <f>O$6*O123/(O$6-O123)</f>
        <v>-121.36671020804575</v>
      </c>
      <c r="P122" s="51" t="s">
        <v>41</v>
      </c>
      <c r="Q122" s="52"/>
      <c r="R122" s="53"/>
      <c r="S122" s="9">
        <f>S$6*S123/(S$6-S123)</f>
        <v>-66.88211740126</v>
      </c>
      <c r="T122" s="51" t="s">
        <v>41</v>
      </c>
      <c r="U122" s="52"/>
      <c r="V122" s="53"/>
      <c r="W122" s="9">
        <f>W$6*W123/(W$6-W123)</f>
        <v>-44.38145403280286</v>
      </c>
      <c r="X122" s="51" t="s">
        <v>41</v>
      </c>
      <c r="Y122" s="52"/>
      <c r="Z122" s="53"/>
      <c r="AA122" s="9">
        <f>AA$6*AA123/(AA$6-AA123)</f>
        <v>-42.86476885313143</v>
      </c>
      <c r="AB122" s="51" t="s">
        <v>41</v>
      </c>
      <c r="AC122" s="52"/>
      <c r="AD122" s="53"/>
      <c r="AE122" s="9">
        <f>AE$6*AE123/(AE$6-AE123)</f>
        <v>-23.32839555191143</v>
      </c>
      <c r="AF122" s="51" t="s">
        <v>41</v>
      </c>
      <c r="AG122" s="52"/>
      <c r="AH122" s="53"/>
      <c r="AI122" s="9">
        <f>AI$6*AI123/(AI$6-AI123)</f>
        <v>-23.310016999225713</v>
      </c>
      <c r="AJ122" s="51" t="s">
        <v>41</v>
      </c>
      <c r="AK122" s="52"/>
      <c r="AL122" s="53"/>
      <c r="AM122" s="9">
        <f>AM$6*AM123/(AM$6-AM123)</f>
        <v>-16.612746894082857</v>
      </c>
      <c r="AN122" s="51" t="s">
        <v>41</v>
      </c>
      <c r="AO122" s="52"/>
      <c r="AP122" s="53"/>
      <c r="AQ122" s="9">
        <f>AQ$6*AQ123/(AQ$6-AQ123)</f>
        <v>-16.114285714285714</v>
      </c>
      <c r="AR122" s="51" t="s">
        <v>41</v>
      </c>
      <c r="AS122" s="52"/>
      <c r="AT122" s="53"/>
      <c r="AU122" s="9">
        <f>AU$6*AU123/(AU$6-AU123)</f>
        <v>-10.18299093504</v>
      </c>
      <c r="AV122" s="51" t="s">
        <v>41</v>
      </c>
      <c r="AW122" s="52"/>
      <c r="AX122" s="53"/>
      <c r="AY122" s="9">
        <f>AY$6*AY123/(AY$6-AY123)</f>
        <v>-10.28303142857143</v>
      </c>
      <c r="AZ122" s="51" t="s">
        <v>41</v>
      </c>
      <c r="BA122" s="52"/>
      <c r="BB122" s="53"/>
      <c r="BC122" s="9">
        <f>BC$6*BC123/(BC$6-BC123)</f>
        <v>-7.2965793596457145</v>
      </c>
    </row>
    <row r="123" spans="1:55" ht="18" customHeight="1" hidden="1">
      <c r="A123" s="40"/>
      <c r="B123" s="55"/>
      <c r="C123" s="49"/>
      <c r="D123" s="51" t="s">
        <v>42</v>
      </c>
      <c r="E123" s="52"/>
      <c r="F123" s="53"/>
      <c r="G123" s="9">
        <f>G$6+G120</f>
        <v>107.78426</v>
      </c>
      <c r="H123" s="51" t="s">
        <v>42</v>
      </c>
      <c r="I123" s="52"/>
      <c r="J123" s="53"/>
      <c r="K123" s="9">
        <f>K$6+K120</f>
        <v>83.75273</v>
      </c>
      <c r="L123" s="51" t="s">
        <v>42</v>
      </c>
      <c r="M123" s="52"/>
      <c r="N123" s="53"/>
      <c r="O123" s="9">
        <f>O$6+O120</f>
        <v>84.98396</v>
      </c>
      <c r="P123" s="51" t="s">
        <v>42</v>
      </c>
      <c r="Q123" s="52"/>
      <c r="R123" s="53"/>
      <c r="S123" s="9">
        <f>S$6+S120</f>
        <v>68.95021</v>
      </c>
      <c r="T123" s="51" t="s">
        <v>42</v>
      </c>
      <c r="U123" s="52"/>
      <c r="V123" s="53"/>
      <c r="W123" s="9">
        <f>W$6+W120</f>
        <v>60.623090000000005</v>
      </c>
      <c r="X123" s="51" t="s">
        <v>42</v>
      </c>
      <c r="Y123" s="52"/>
      <c r="Z123" s="53"/>
      <c r="AA123" s="9">
        <f>AA$6+AA120</f>
        <v>60.00314</v>
      </c>
      <c r="AB123" s="51" t="s">
        <v>42</v>
      </c>
      <c r="AC123" s="52"/>
      <c r="AD123" s="53"/>
      <c r="AE123" s="9">
        <f>AE$6+AE120</f>
        <v>51.00737</v>
      </c>
      <c r="AF123" s="51" t="s">
        <v>42</v>
      </c>
      <c r="AG123" s="52"/>
      <c r="AH123" s="53"/>
      <c r="AI123" s="9">
        <f>AI$6+AI120</f>
        <v>50.99777</v>
      </c>
      <c r="AJ123" s="51" t="s">
        <v>42</v>
      </c>
      <c r="AK123" s="52"/>
      <c r="AL123" s="53"/>
      <c r="AM123" s="9">
        <f>AM$6+AM120</f>
        <v>47.29423</v>
      </c>
      <c r="AN123" s="51" t="s">
        <v>42</v>
      </c>
      <c r="AO123" s="52"/>
      <c r="AP123" s="53"/>
      <c r="AQ123" s="9">
        <f>AQ$6+AQ120</f>
        <v>47</v>
      </c>
      <c r="AR123" s="51" t="s">
        <v>42</v>
      </c>
      <c r="AS123" s="52"/>
      <c r="AT123" s="53"/>
      <c r="AU123" s="9">
        <f>AU$6+AU120</f>
        <v>43.24208</v>
      </c>
      <c r="AV123" s="51" t="s">
        <v>42</v>
      </c>
      <c r="AW123" s="52"/>
      <c r="AX123" s="53"/>
      <c r="AY123" s="9">
        <f>AY$6+AY120</f>
        <v>43.31</v>
      </c>
      <c r="AZ123" s="51" t="s">
        <v>42</v>
      </c>
      <c r="BA123" s="52"/>
      <c r="BB123" s="53"/>
      <c r="BC123" s="9">
        <f>BC$6+BC120</f>
        <v>41.19874</v>
      </c>
    </row>
    <row r="124" spans="1:55" ht="18" customHeight="1" hidden="1">
      <c r="A124" s="40"/>
      <c r="B124" s="55"/>
      <c r="C124" s="50"/>
      <c r="D124" s="51" t="s">
        <v>43</v>
      </c>
      <c r="E124" s="52"/>
      <c r="F124" s="53"/>
      <c r="G124" s="14">
        <f>G123/G122</f>
        <v>-0.4808731997824804</v>
      </c>
      <c r="H124" s="51" t="s">
        <v>43</v>
      </c>
      <c r="I124" s="52"/>
      <c r="J124" s="53"/>
      <c r="K124" s="14">
        <f>K123/K122</f>
        <v>-0.7179085150718739</v>
      </c>
      <c r="L124" s="51" t="s">
        <v>43</v>
      </c>
      <c r="M124" s="52"/>
      <c r="N124" s="53"/>
      <c r="O124" s="14">
        <f>O123/O122</f>
        <v>-0.7002246320619653</v>
      </c>
      <c r="P124" s="51" t="s">
        <v>43</v>
      </c>
      <c r="Q124" s="52"/>
      <c r="R124" s="53"/>
      <c r="S124" s="14">
        <f>S123/S122</f>
        <v>-1.0309214582177841</v>
      </c>
      <c r="T124" s="51" t="s">
        <v>43</v>
      </c>
      <c r="U124" s="52"/>
      <c r="V124" s="53"/>
      <c r="W124" s="14">
        <f>W123/W122</f>
        <v>-1.3659554721932445</v>
      </c>
      <c r="X124" s="51" t="s">
        <v>43</v>
      </c>
      <c r="Y124" s="52"/>
      <c r="Z124" s="53"/>
      <c r="AA124" s="14">
        <f>AA123/AA122</f>
        <v>-1.3998241820827304</v>
      </c>
      <c r="AB124" s="51" t="s">
        <v>43</v>
      </c>
      <c r="AC124" s="52"/>
      <c r="AD124" s="53"/>
      <c r="AE124" s="14">
        <f>AE123/AE122</f>
        <v>-2.186492846732474</v>
      </c>
      <c r="AF124" s="51" t="s">
        <v>43</v>
      </c>
      <c r="AG124" s="52"/>
      <c r="AH124" s="53"/>
      <c r="AI124" s="14">
        <f>AI123/AI122</f>
        <v>-2.1878049253114655</v>
      </c>
      <c r="AJ124" s="51" t="s">
        <v>43</v>
      </c>
      <c r="AK124" s="52"/>
      <c r="AL124" s="53"/>
      <c r="AM124" s="14">
        <f>AM123/AM122</f>
        <v>-2.846863935358294</v>
      </c>
      <c r="AN124" s="51" t="s">
        <v>43</v>
      </c>
      <c r="AO124" s="52"/>
      <c r="AP124" s="53"/>
      <c r="AQ124" s="14">
        <f>AQ123/AQ122</f>
        <v>-2.9166666666666665</v>
      </c>
      <c r="AR124" s="51" t="s">
        <v>43</v>
      </c>
      <c r="AS124" s="52"/>
      <c r="AT124" s="53"/>
      <c r="AU124" s="14">
        <f>AU123/AU122</f>
        <v>-4.2465008832721844</v>
      </c>
      <c r="AV124" s="51" t="s">
        <v>43</v>
      </c>
      <c r="AW124" s="52"/>
      <c r="AX124" s="53"/>
      <c r="AY124" s="14">
        <f>AY123/AY122</f>
        <v>-4.2117930204572795</v>
      </c>
      <c r="AZ124" s="51" t="s">
        <v>43</v>
      </c>
      <c r="BA124" s="52"/>
      <c r="BB124" s="53"/>
      <c r="BC124" s="14">
        <f>BC123/BC122</f>
        <v>-5.646308765975021</v>
      </c>
    </row>
    <row r="125" spans="1:55" ht="18" customHeight="1">
      <c r="A125" s="40"/>
      <c r="B125" s="55"/>
      <c r="C125" s="3" t="s">
        <v>1</v>
      </c>
      <c r="D125" s="21">
        <f>IF(G127&lt;-$C$7,ABS($B$4/G130),"")</f>
        <v>11.108685375164624</v>
      </c>
      <c r="E125" s="19" t="s">
        <v>36</v>
      </c>
      <c r="F125" s="22">
        <f>IF(G127&lt;-$C$7,ABS($B$5/G130),"")</f>
        <v>14.8115805002195</v>
      </c>
      <c r="G125" s="20">
        <f>IF(G127&lt;-$C$7,-G127,"-")</f>
        <v>179.8559834248757</v>
      </c>
      <c r="H125" s="21">
        <f>IF(K127&lt;-$C$7,ABS($B$4/K130),"")</f>
        <v>4.444700157242758</v>
      </c>
      <c r="I125" s="19" t="s">
        <v>36</v>
      </c>
      <c r="J125" s="22">
        <f>IF(K127&lt;-$C$7,ABS($B$5/K130),"")</f>
        <v>5.926266876323678</v>
      </c>
      <c r="K125" s="20">
        <f>IF(K127&lt;-$C$7,-K127,"-")</f>
        <v>69.26963010560813</v>
      </c>
      <c r="L125" s="21">
        <f>IF(O127&lt;-$C$7,ABS($B$4/O130),"")</f>
        <v>8.69465091369337</v>
      </c>
      <c r="M125" s="19" t="s">
        <v>36</v>
      </c>
      <c r="N125" s="22">
        <f>IF(O127&lt;-$C$7,ABS($B$5/O130),"")</f>
        <v>11.592867884924495</v>
      </c>
      <c r="O125" s="20">
        <f>IF(O127&lt;-$C$7,-O127,"-")</f>
        <v>116.68662689151711</v>
      </c>
      <c r="P125" s="21">
        <f>IF(S127&lt;-$C$7,ABS($B$4/S130),"")</f>
        <v>5.917467451921814</v>
      </c>
      <c r="Q125" s="19" t="s">
        <v>36</v>
      </c>
      <c r="R125" s="22">
        <f>IF(S127&lt;-$C$7,ABS($B$5/S130),"")</f>
        <v>7.889956602562419</v>
      </c>
      <c r="S125" s="20">
        <f>IF(S127&lt;-$C$7,-S127,"-")</f>
        <v>28.28350222135007</v>
      </c>
      <c r="T125" s="21">
        <f>IF(W127&lt;-$C$7,ABS($B$4/W130),"")</f>
        <v>4.076893066118567</v>
      </c>
      <c r="U125" s="19" t="s">
        <v>36</v>
      </c>
      <c r="V125" s="22">
        <f>IF(W127&lt;-$C$7,ABS($B$5/W130),"")</f>
        <v>5.4358574214914235</v>
      </c>
      <c r="W125" s="20">
        <f>IF(W127&lt;-$C$7,-W127,"-")</f>
        <v>14.520346356595763</v>
      </c>
      <c r="X125" s="21">
        <f>IF(AA127&lt;-$C$7,ABS($B$4/AA130),"")</f>
        <v>4.40046743898257</v>
      </c>
      <c r="Y125" s="19" t="s">
        <v>36</v>
      </c>
      <c r="Z125" s="22">
        <f>IF(AA127&lt;-$C$7,ABS($B$5/AA130),"")</f>
        <v>5.8672899186434275</v>
      </c>
      <c r="AA125" s="20">
        <f>IF(AA127&lt;-$C$7,-AA127,"-")</f>
        <v>16.68033082459434</v>
      </c>
      <c r="AB125" s="21">
        <f>IF(AE127&lt;-$C$7,ABS($B$4/AE130),"")</f>
      </c>
      <c r="AC125" s="19" t="s">
        <v>36</v>
      </c>
      <c r="AD125" s="22">
        <f>IF(AE127&lt;-$C$7,ABS($B$5/AE130),"")</f>
      </c>
      <c r="AE125" s="20" t="str">
        <f>IF(AE127&lt;-$C$7,-AE127,"-")</f>
        <v>-</v>
      </c>
      <c r="AF125" s="21">
        <f>IF(AI127&lt;-$C$7,ABS($B$4/AI130),"")</f>
      </c>
      <c r="AG125" s="19" t="s">
        <v>36</v>
      </c>
      <c r="AH125" s="22">
        <f>IF(AI127&lt;-$C$7,ABS($B$5/AI130),"")</f>
      </c>
      <c r="AI125" s="20" t="str">
        <f>IF(AI127&lt;-$C$7,-AI127,"-")</f>
        <v>-</v>
      </c>
      <c r="AJ125" s="21">
        <f>IF(AM127&lt;-$C$7,ABS($B$4/AM130),"")</f>
      </c>
      <c r="AK125" s="19" t="s">
        <v>36</v>
      </c>
      <c r="AL125" s="22">
        <f>IF(AM127&lt;-$C$7,ABS($B$5/AM130),"")</f>
      </c>
      <c r="AM125" s="20" t="str">
        <f>IF(AM127&lt;-$C$7,-AM127,"-")</f>
        <v>-</v>
      </c>
      <c r="AN125" s="21">
        <f>IF(AQ127&lt;-$C$7,ABS($B$4/AQ130),"")</f>
      </c>
      <c r="AO125" s="19" t="s">
        <v>36</v>
      </c>
      <c r="AP125" s="22">
        <f>IF(AQ127&lt;-$C$7,ABS($B$5/AQ130),"")</f>
      </c>
      <c r="AQ125" s="20" t="str">
        <f>IF(AQ127&lt;-$C$7,-AQ127,"-")</f>
        <v>-</v>
      </c>
      <c r="AR125" s="21">
        <f>IF(AU127&lt;-$C$7,ABS($B$4/AU130),"")</f>
      </c>
      <c r="AS125" s="19" t="s">
        <v>36</v>
      </c>
      <c r="AT125" s="22">
        <f>IF(AU127&lt;-$C$7,ABS($B$5/AU130),"")</f>
      </c>
      <c r="AU125" s="20" t="str">
        <f>IF(AU127&lt;-$C$7,-AU127,"-")</f>
        <v>-</v>
      </c>
      <c r="AV125" s="21">
        <f>IF(AY127&lt;-$C$7,ABS($B$4/AY130),"")</f>
      </c>
      <c r="AW125" s="19" t="s">
        <v>36</v>
      </c>
      <c r="AX125" s="22">
        <f>IF(AY127&lt;-$C$7,ABS($B$5/AY130),"")</f>
      </c>
      <c r="AY125" s="20" t="str">
        <f>IF(AY127&lt;-$C$7,-AY127,"-")</f>
        <v>-</v>
      </c>
      <c r="AZ125" s="21">
        <f>IF(BC127&lt;-$C$7,ABS($B$4/BC130),"")</f>
      </c>
      <c r="BA125" s="19" t="s">
        <v>36</v>
      </c>
      <c r="BB125" s="22">
        <f>IF(BC127&lt;-$C$7,ABS($B$5/BC130),"")</f>
      </c>
      <c r="BC125" s="20" t="str">
        <f>IF(BC127&lt;-$C$7,-BC127,"-")</f>
        <v>-</v>
      </c>
    </row>
    <row r="126" spans="1:55" s="13" customFormat="1" ht="18" customHeight="1" hidden="1">
      <c r="A126" s="40"/>
      <c r="B126" s="55"/>
      <c r="C126" s="12"/>
      <c r="D126" s="57" t="s">
        <v>39</v>
      </c>
      <c r="E126" s="58"/>
      <c r="F126" s="59"/>
      <c r="G126" s="15">
        <v>35</v>
      </c>
      <c r="H126" s="57" t="s">
        <v>39</v>
      </c>
      <c r="I126" s="58"/>
      <c r="J126" s="59"/>
      <c r="K126" s="15">
        <v>35</v>
      </c>
      <c r="L126" s="57" t="s">
        <v>39</v>
      </c>
      <c r="M126" s="58"/>
      <c r="N126" s="59"/>
      <c r="O126" s="15">
        <v>35</v>
      </c>
      <c r="P126" s="57" t="s">
        <v>39</v>
      </c>
      <c r="Q126" s="58"/>
      <c r="R126" s="59"/>
      <c r="S126" s="15">
        <v>35</v>
      </c>
      <c r="T126" s="57" t="s">
        <v>39</v>
      </c>
      <c r="U126" s="58"/>
      <c r="V126" s="59"/>
      <c r="W126" s="15">
        <v>35</v>
      </c>
      <c r="X126" s="57" t="s">
        <v>39</v>
      </c>
      <c r="Y126" s="58"/>
      <c r="Z126" s="59"/>
      <c r="AA126" s="15">
        <v>35</v>
      </c>
      <c r="AB126" s="57" t="s">
        <v>39</v>
      </c>
      <c r="AC126" s="58"/>
      <c r="AD126" s="59"/>
      <c r="AE126" s="15">
        <v>35</v>
      </c>
      <c r="AF126" s="57" t="s">
        <v>39</v>
      </c>
      <c r="AG126" s="58"/>
      <c r="AH126" s="59"/>
      <c r="AI126" s="15">
        <v>35</v>
      </c>
      <c r="AJ126" s="57" t="s">
        <v>39</v>
      </c>
      <c r="AK126" s="58"/>
      <c r="AL126" s="59"/>
      <c r="AM126" s="15">
        <v>35</v>
      </c>
      <c r="AN126" s="57" t="s">
        <v>39</v>
      </c>
      <c r="AO126" s="58"/>
      <c r="AP126" s="59"/>
      <c r="AQ126" s="15">
        <v>35</v>
      </c>
      <c r="AR126" s="57" t="s">
        <v>39</v>
      </c>
      <c r="AS126" s="58"/>
      <c r="AT126" s="59"/>
      <c r="AU126" s="15">
        <v>35</v>
      </c>
      <c r="AV126" s="57" t="s">
        <v>39</v>
      </c>
      <c r="AW126" s="58"/>
      <c r="AX126" s="59"/>
      <c r="AY126" s="15">
        <v>35</v>
      </c>
      <c r="AZ126" s="57" t="s">
        <v>39</v>
      </c>
      <c r="BA126" s="58"/>
      <c r="BB126" s="59"/>
      <c r="BC126" s="15">
        <v>35</v>
      </c>
    </row>
    <row r="127" spans="1:55" ht="18" customHeight="1" hidden="1">
      <c r="A127" s="40"/>
      <c r="B127" s="55"/>
      <c r="C127" s="48"/>
      <c r="D127" s="51" t="s">
        <v>40</v>
      </c>
      <c r="E127" s="52"/>
      <c r="F127" s="53"/>
      <c r="G127" s="9">
        <f>G128+G$7</f>
        <v>-179.8559834248757</v>
      </c>
      <c r="H127" s="51" t="s">
        <v>40</v>
      </c>
      <c r="I127" s="52"/>
      <c r="J127" s="53"/>
      <c r="K127" s="9">
        <f>K128+K$7</f>
        <v>-69.26963010560813</v>
      </c>
      <c r="L127" s="51" t="s">
        <v>40</v>
      </c>
      <c r="M127" s="52"/>
      <c r="N127" s="53"/>
      <c r="O127" s="9">
        <f>O128+O$7</f>
        <v>-116.68662689151711</v>
      </c>
      <c r="P127" s="51" t="s">
        <v>40</v>
      </c>
      <c r="Q127" s="52"/>
      <c r="R127" s="53"/>
      <c r="S127" s="9">
        <f>S128+S$7</f>
        <v>-28.28350222135007</v>
      </c>
      <c r="T127" s="51" t="s">
        <v>40</v>
      </c>
      <c r="U127" s="52"/>
      <c r="V127" s="53"/>
      <c r="W127" s="9">
        <f>W128+W$7</f>
        <v>-14.520346356595763</v>
      </c>
      <c r="X127" s="51" t="s">
        <v>40</v>
      </c>
      <c r="Y127" s="52"/>
      <c r="Z127" s="53"/>
      <c r="AA127" s="9">
        <f>AA128+AA$7</f>
        <v>-16.68033082459434</v>
      </c>
      <c r="AB127" s="51" t="s">
        <v>40</v>
      </c>
      <c r="AC127" s="52"/>
      <c r="AD127" s="53"/>
      <c r="AE127" s="9">
        <f>AE128+AE$7</f>
        <v>4.26236684005633</v>
      </c>
      <c r="AF127" s="51" t="s">
        <v>40</v>
      </c>
      <c r="AG127" s="52"/>
      <c r="AH127" s="53"/>
      <c r="AI127" s="9">
        <f>AI128+AI$7</f>
        <v>5.532306441031967</v>
      </c>
      <c r="AJ127" s="51" t="s">
        <v>40</v>
      </c>
      <c r="AK127" s="52"/>
      <c r="AL127" s="53"/>
      <c r="AM127" s="9">
        <f>AM128+AM$7</f>
        <v>9.958545826986551</v>
      </c>
      <c r="AN127" s="51" t="s">
        <v>40</v>
      </c>
      <c r="AO127" s="52"/>
      <c r="AP127" s="53"/>
      <c r="AQ127" s="9">
        <f>AQ128+AQ$7</f>
        <v>8.65720674267017</v>
      </c>
      <c r="AR127" s="51" t="s">
        <v>40</v>
      </c>
      <c r="AS127" s="52"/>
      <c r="AT127" s="53"/>
      <c r="AU127" s="9">
        <f>AU128+AU$7</f>
        <v>11.031500828952524</v>
      </c>
      <c r="AV127" s="51" t="s">
        <v>40</v>
      </c>
      <c r="AW127" s="52"/>
      <c r="AX127" s="53"/>
      <c r="AY127" s="9">
        <f>AY128+AY$7</f>
        <v>9.251368966760749</v>
      </c>
      <c r="AZ127" s="51" t="s">
        <v>40</v>
      </c>
      <c r="BA127" s="52"/>
      <c r="BB127" s="53"/>
      <c r="BC127" s="9">
        <f>BC128+BC$7</f>
        <v>14.91949270731322</v>
      </c>
    </row>
    <row r="128" spans="1:55" ht="18" customHeight="1" hidden="1">
      <c r="A128" s="40"/>
      <c r="B128" s="55"/>
      <c r="C128" s="49"/>
      <c r="D128" s="51" t="s">
        <v>41</v>
      </c>
      <c r="E128" s="52"/>
      <c r="F128" s="53"/>
      <c r="G128" s="9">
        <f>G$6*G129/(G$6-G129)</f>
        <v>-195.2899334248757</v>
      </c>
      <c r="H128" s="51" t="s">
        <v>41</v>
      </c>
      <c r="I128" s="52"/>
      <c r="J128" s="53"/>
      <c r="K128" s="9">
        <f>K$6*K129/(K$6-K129)</f>
        <v>-81.58474010560813</v>
      </c>
      <c r="L128" s="51" t="s">
        <v>41</v>
      </c>
      <c r="M128" s="52"/>
      <c r="N128" s="53"/>
      <c r="O128" s="9">
        <f>O$6*O129/(O$6-O129)</f>
        <v>-115.8313968915171</v>
      </c>
      <c r="P128" s="51" t="s">
        <v>41</v>
      </c>
      <c r="Q128" s="52"/>
      <c r="R128" s="53"/>
      <c r="S128" s="9">
        <f>S$6*S129/(S$6-S129)</f>
        <v>-64.38949222135007</v>
      </c>
      <c r="T128" s="51" t="s">
        <v>41</v>
      </c>
      <c r="U128" s="52"/>
      <c r="V128" s="53"/>
      <c r="W128" s="9">
        <f>W$6*W129/(W$6-W129)</f>
        <v>-41.45075635659576</v>
      </c>
      <c r="X128" s="51" t="s">
        <v>41</v>
      </c>
      <c r="Y128" s="52"/>
      <c r="Z128" s="53"/>
      <c r="AA128" s="9">
        <f>AA$6*AA129/(AA$6-AA129)</f>
        <v>-41.67367082459434</v>
      </c>
      <c r="AB128" s="51" t="s">
        <v>41</v>
      </c>
      <c r="AC128" s="52"/>
      <c r="AD128" s="53"/>
      <c r="AE128" s="9">
        <f>AE$6*AE129/(AE$6-AE129)</f>
        <v>-22.87591315994367</v>
      </c>
      <c r="AF128" s="51" t="s">
        <v>41</v>
      </c>
      <c r="AG128" s="52"/>
      <c r="AH128" s="53"/>
      <c r="AI128" s="9">
        <f>AI$6*AI129/(AI$6-AI129)</f>
        <v>-23.111953558968032</v>
      </c>
      <c r="AJ128" s="51" t="s">
        <v>41</v>
      </c>
      <c r="AK128" s="52"/>
      <c r="AL128" s="53"/>
      <c r="AM128" s="9">
        <f>AM$6*AM129/(AM$6-AM129)</f>
        <v>-16.45528417301345</v>
      </c>
      <c r="AN128" s="51" t="s">
        <v>41</v>
      </c>
      <c r="AO128" s="52"/>
      <c r="AP128" s="53"/>
      <c r="AQ128" s="9">
        <f>AQ$6*AQ129/(AQ$6-AQ129)</f>
        <v>-16.01279325732983</v>
      </c>
      <c r="AR128" s="51" t="s">
        <v>41</v>
      </c>
      <c r="AS128" s="52"/>
      <c r="AT128" s="53"/>
      <c r="AU128" s="9">
        <f>AU$6*AU129/(AU$6-AU129)</f>
        <v>-10.150199171047475</v>
      </c>
      <c r="AV128" s="51" t="s">
        <v>41</v>
      </c>
      <c r="AW128" s="52"/>
      <c r="AX128" s="53"/>
      <c r="AY128" s="9">
        <f>AY$6*AY129/(AY$6-AY129)</f>
        <v>-10.248631033239251</v>
      </c>
      <c r="AZ128" s="51" t="s">
        <v>41</v>
      </c>
      <c r="BA128" s="52"/>
      <c r="BB128" s="53"/>
      <c r="BC128" s="9">
        <f>BC$6*BC129/(BC$6-BC129)</f>
        <v>-7.286287292686781</v>
      </c>
    </row>
    <row r="129" spans="1:55" ht="18" customHeight="1" hidden="1">
      <c r="A129" s="40"/>
      <c r="B129" s="55"/>
      <c r="C129" s="49"/>
      <c r="D129" s="51" t="s">
        <v>42</v>
      </c>
      <c r="E129" s="52"/>
      <c r="F129" s="53"/>
      <c r="G129" s="9">
        <f>G$10+G126</f>
        <v>116.02755115252138</v>
      </c>
      <c r="H129" s="51" t="s">
        <v>42</v>
      </c>
      <c r="I129" s="52"/>
      <c r="J129" s="53"/>
      <c r="K129" s="9">
        <f>K$10+K126</f>
        <v>121.14636885450639</v>
      </c>
      <c r="L129" s="51" t="s">
        <v>42</v>
      </c>
      <c r="M129" s="52"/>
      <c r="N129" s="53"/>
      <c r="O129" s="9">
        <f>O$10+O126</f>
        <v>87.92615449114898</v>
      </c>
      <c r="P129" s="51" t="s">
        <v>42</v>
      </c>
      <c r="Q129" s="52"/>
      <c r="R129" s="53"/>
      <c r="S129" s="9">
        <f>S$10+S126</f>
        <v>71.81630522072291</v>
      </c>
      <c r="T129" s="51" t="s">
        <v>42</v>
      </c>
      <c r="U129" s="52"/>
      <c r="V129" s="53"/>
      <c r="W129" s="9">
        <f>W$10+W126</f>
        <v>67.10379387360064</v>
      </c>
      <c r="X129" s="51" t="s">
        <v>42</v>
      </c>
      <c r="Y129" s="52"/>
      <c r="Z129" s="53"/>
      <c r="AA129" s="9">
        <f>AA$10+AA126</f>
        <v>62.50386606790026</v>
      </c>
      <c r="AB129" s="51" t="s">
        <v>42</v>
      </c>
      <c r="AC129" s="52"/>
      <c r="AD129" s="53"/>
      <c r="AE129" s="9">
        <f>AE$10+AE126</f>
        <v>53.31308219399625</v>
      </c>
      <c r="AF129" s="51" t="s">
        <v>42</v>
      </c>
      <c r="AG129" s="52"/>
      <c r="AH129" s="53"/>
      <c r="AI129" s="9">
        <f>AI$10+AI126</f>
        <v>51.97219248313655</v>
      </c>
      <c r="AJ129" s="51" t="s">
        <v>42</v>
      </c>
      <c r="AK129" s="52"/>
      <c r="AL129" s="53"/>
      <c r="AM129" s="9">
        <f>AM$10+AM126</f>
        <v>48.61870091729116</v>
      </c>
      <c r="AN129" s="51" t="s">
        <v>42</v>
      </c>
      <c r="AO129" s="52"/>
      <c r="AP129" s="53"/>
      <c r="AQ129" s="9">
        <f>AQ$10+AQ126</f>
        <v>47.8852277617262</v>
      </c>
      <c r="AR129" s="51" t="s">
        <v>42</v>
      </c>
      <c r="AS129" s="52"/>
      <c r="AT129" s="53"/>
      <c r="AU129" s="9">
        <f>AU$10+AU126</f>
        <v>43.8435685009034</v>
      </c>
      <c r="AV129" s="51" t="s">
        <v>42</v>
      </c>
      <c r="AW129" s="52"/>
      <c r="AX129" s="53"/>
      <c r="AY129" s="9">
        <f>AY$10+AY126</f>
        <v>43.93106394459934</v>
      </c>
      <c r="AZ129" s="51" t="s">
        <v>42</v>
      </c>
      <c r="BA129" s="52"/>
      <c r="BB129" s="53"/>
      <c r="BC129" s="9">
        <f>BC$10+BC126</f>
        <v>41.5299645324732</v>
      </c>
    </row>
    <row r="130" spans="1:55" ht="18" customHeight="1" hidden="1">
      <c r="A130" s="40"/>
      <c r="B130" s="56"/>
      <c r="C130" s="50"/>
      <c r="D130" s="51" t="s">
        <v>43</v>
      </c>
      <c r="E130" s="52"/>
      <c r="F130" s="53"/>
      <c r="G130" s="14">
        <f>G129/G128</f>
        <v>-0.5941297081610966</v>
      </c>
      <c r="H130" s="51" t="s">
        <v>43</v>
      </c>
      <c r="I130" s="52"/>
      <c r="J130" s="53"/>
      <c r="K130" s="14">
        <f>K129/K128</f>
        <v>-1.4849145648768058</v>
      </c>
      <c r="L130" s="51" t="s">
        <v>43</v>
      </c>
      <c r="M130" s="52"/>
      <c r="N130" s="53"/>
      <c r="O130" s="14">
        <f>O129/O128</f>
        <v>-0.7590874050625236</v>
      </c>
      <c r="P130" s="51" t="s">
        <v>43</v>
      </c>
      <c r="Q130" s="52"/>
      <c r="R130" s="53"/>
      <c r="S130" s="14">
        <f>S129/S128</f>
        <v>-1.1153420029131753</v>
      </c>
      <c r="T130" s="51" t="s">
        <v>43</v>
      </c>
      <c r="U130" s="52"/>
      <c r="V130" s="53"/>
      <c r="W130" s="14">
        <f>W129/W128</f>
        <v>-1.618879841330637</v>
      </c>
      <c r="X130" s="51" t="s">
        <v>43</v>
      </c>
      <c r="Y130" s="52"/>
      <c r="Z130" s="53"/>
      <c r="AA130" s="14">
        <f>AA129/AA128</f>
        <v>-1.499840662728772</v>
      </c>
      <c r="AB130" s="51" t="s">
        <v>43</v>
      </c>
      <c r="AC130" s="52"/>
      <c r="AD130" s="53"/>
      <c r="AE130" s="14">
        <f>AE129/AE128</f>
        <v>-2.330533510126663</v>
      </c>
      <c r="AF130" s="51" t="s">
        <v>43</v>
      </c>
      <c r="AG130" s="52"/>
      <c r="AH130" s="53"/>
      <c r="AI130" s="14">
        <f>AI129/AI128</f>
        <v>-2.2487148198240474</v>
      </c>
      <c r="AJ130" s="51" t="s">
        <v>43</v>
      </c>
      <c r="AK130" s="52"/>
      <c r="AL130" s="53"/>
      <c r="AM130" s="14">
        <f>AM129/AM128</f>
        <v>-2.95459503501164</v>
      </c>
      <c r="AN130" s="51" t="s">
        <v>43</v>
      </c>
      <c r="AO130" s="52"/>
      <c r="AP130" s="53"/>
      <c r="AQ130" s="14">
        <f>AQ129/AQ128</f>
        <v>-2.990435646810516</v>
      </c>
      <c r="AR130" s="51" t="s">
        <v>43</v>
      </c>
      <c r="AS130" s="52"/>
      <c r="AT130" s="53"/>
      <c r="AU130" s="14">
        <f>AU129/AU128</f>
        <v>-4.31947863899688</v>
      </c>
      <c r="AV130" s="51" t="s">
        <v>43</v>
      </c>
      <c r="AW130" s="52"/>
      <c r="AX130" s="53"/>
      <c r="AY130" s="14">
        <f>AY129/AY128</f>
        <v>-4.28652995723217</v>
      </c>
      <c r="AZ130" s="51" t="s">
        <v>43</v>
      </c>
      <c r="BA130" s="52"/>
      <c r="BB130" s="53"/>
      <c r="BC130" s="14">
        <f>BC129/BC128</f>
        <v>-5.699742936866718</v>
      </c>
    </row>
    <row r="131" spans="1:55" ht="18" customHeight="1">
      <c r="A131" s="40"/>
      <c r="B131" s="54" t="s">
        <v>10</v>
      </c>
      <c r="C131" s="35" t="s">
        <v>64</v>
      </c>
      <c r="D131" s="23">
        <f>IF(G133&lt;-$C$7,ABS($B$4/G136),"")</f>
        <v>12.0094029</v>
      </c>
      <c r="E131" s="7" t="s">
        <v>36</v>
      </c>
      <c r="F131" s="24">
        <f>IF(G133&lt;-$C$7,ABS($B$5/G136),"")</f>
        <v>16.0125372</v>
      </c>
      <c r="G131" s="18">
        <f>IF(G133&lt;-$C$7,-G133,"-")</f>
        <v>189.78902259369002</v>
      </c>
      <c r="H131" s="23">
        <f>IF(K133&lt;-$C$7,ABS($B$4/K136),"")</f>
        <v>8.04420045</v>
      </c>
      <c r="I131" s="7" t="s">
        <v>36</v>
      </c>
      <c r="J131" s="24">
        <f>IF(K133&lt;-$C$7,ABS($B$5/K136),"")</f>
        <v>10.725600600000002</v>
      </c>
      <c r="K131" s="18">
        <f>IF(K133&lt;-$C$7,-K133,"-")</f>
        <v>95.8583370613225</v>
      </c>
      <c r="L131" s="23">
        <f>IF(O133&lt;-$C$7,ABS($B$4/O136),"")</f>
        <v>8.247353400000001</v>
      </c>
      <c r="M131" s="7" t="s">
        <v>36</v>
      </c>
      <c r="N131" s="24">
        <f>IF(O133&lt;-$C$7,ABS($B$5/O136),"")</f>
        <v>10.996471200000004</v>
      </c>
      <c r="O131" s="18">
        <f>IF(O133&lt;-$C$7,-O133,"-")</f>
        <v>113.29909643204003</v>
      </c>
      <c r="P131" s="23">
        <f>IF(S133&lt;-$C$7,ABS($B$4/S136),"")</f>
        <v>5.601784649999998</v>
      </c>
      <c r="Q131" s="7" t="s">
        <v>36</v>
      </c>
      <c r="R131" s="24">
        <f>IF(S133&lt;-$C$7,ABS($B$5/S136),"")</f>
        <v>7.469046199999999</v>
      </c>
      <c r="S131" s="18">
        <f>IF(S133&lt;-$C$7,-S133,"-")</f>
        <v>26.659638976102492</v>
      </c>
      <c r="T131" s="23">
        <f>IF(W133&lt;-$C$7,ABS($B$4/W136),"")</f>
        <v>4.22780985</v>
      </c>
      <c r="U131" s="7" t="s">
        <v>36</v>
      </c>
      <c r="V131" s="24">
        <f>IF(W133&lt;-$C$7,ABS($B$5/W136),"")</f>
        <v>5.6370798</v>
      </c>
      <c r="W131" s="18">
        <f>IF(W133&lt;-$C$7,-W133,"-")</f>
        <v>15.106248528702505</v>
      </c>
      <c r="X131" s="23">
        <f>IF(AA133&lt;-$C$7,ABS($B$4/AA136),"")</f>
        <v>4.1255181</v>
      </c>
      <c r="Y131" s="7" t="s">
        <v>36</v>
      </c>
      <c r="Z131" s="24">
        <f>IF(AA133&lt;-$C$7,ABS($B$5/AA136),"")</f>
        <v>5.500690800000001</v>
      </c>
      <c r="AA131" s="18">
        <f>IF(AA133&lt;-$C$7,-AA133,"-")</f>
        <v>15.63872524649</v>
      </c>
      <c r="AB131" s="23">
        <f>IF(AE133&lt;-$C$7,ABS($B$4/AE136),"")</f>
      </c>
      <c r="AC131" s="7" t="s">
        <v>36</v>
      </c>
      <c r="AD131" s="24">
        <f>IF(AE133&lt;-$C$7,ABS($B$5/AE136),"")</f>
      </c>
      <c r="AE131" s="18" t="str">
        <f>IF(AE133&lt;-$C$7,-AE133,"-")</f>
        <v>-</v>
      </c>
      <c r="AF131" s="23">
        <f>IF(AI133&lt;-$C$7,ABS($B$4/AI136),"")</f>
      </c>
      <c r="AG131" s="7" t="s">
        <v>36</v>
      </c>
      <c r="AH131" s="24">
        <f>IF(AI133&lt;-$C$7,ABS($B$5/AI136),"")</f>
      </c>
      <c r="AI131" s="18" t="str">
        <f>IF(AI133&lt;-$C$7,-AI133,"-")</f>
        <v>-</v>
      </c>
      <c r="AJ131" s="23">
        <f>IF(AM133&lt;-$C$7,ABS($B$4/AM136),"")</f>
      </c>
      <c r="AK131" s="7" t="s">
        <v>36</v>
      </c>
      <c r="AL131" s="24">
        <f>IF(AM133&lt;-$C$7,ABS($B$5/AM136),"")</f>
      </c>
      <c r="AM131" s="18" t="str">
        <f>IF(AM133&lt;-$C$7,-AM133,"-")</f>
        <v>-</v>
      </c>
      <c r="AN131" s="23">
        <f>IF(AQ133&lt;-$C$7,ABS($B$4/AQ136),"")</f>
      </c>
      <c r="AO131" s="7" t="s">
        <v>36</v>
      </c>
      <c r="AP131" s="24">
        <f>IF(AQ133&lt;-$C$7,ABS($B$5/AQ136),"")</f>
      </c>
      <c r="AQ131" s="18" t="str">
        <f>IF(AQ133&lt;-$C$7,-AQ133,"-")</f>
        <v>-</v>
      </c>
      <c r="AR131" s="23">
        <f>IF(AU133&lt;-$C$7,ABS($B$4/AU136),"")</f>
      </c>
      <c r="AS131" s="7" t="s">
        <v>36</v>
      </c>
      <c r="AT131" s="24">
        <f>IF(AU133&lt;-$C$7,ABS($B$5/AU136),"")</f>
      </c>
      <c r="AU131" s="18" t="str">
        <f>IF(AU133&lt;-$C$7,-AU133,"-")</f>
        <v>-</v>
      </c>
      <c r="AV131" s="23">
        <f>IF(AY133&lt;-$C$7,ABS($B$4/AY136),"")</f>
      </c>
      <c r="AW131" s="7" t="s">
        <v>36</v>
      </c>
      <c r="AX131" s="24">
        <f>IF(AY133&lt;-$C$7,ABS($B$5/AY136),"")</f>
      </c>
      <c r="AY131" s="18" t="str">
        <f>IF(AY133&lt;-$C$7,-AY133,"-")</f>
        <v>-</v>
      </c>
      <c r="AZ131" s="23">
        <f>IF(BC133&lt;-$C$7,ABS($B$4/BC136),"")</f>
      </c>
      <c r="BA131" s="7" t="s">
        <v>36</v>
      </c>
      <c r="BB131" s="24">
        <f>IF(BC133&lt;-$C$7,ABS($B$5/BC136),"")</f>
      </c>
      <c r="BC131" s="18" t="str">
        <f>IF(BC133&lt;-$C$7,-BC133,"-")</f>
        <v>-</v>
      </c>
    </row>
    <row r="132" spans="1:55" s="13" customFormat="1" ht="18" customHeight="1" hidden="1">
      <c r="A132" s="40"/>
      <c r="B132" s="55"/>
      <c r="C132" s="12"/>
      <c r="D132" s="51" t="s">
        <v>39</v>
      </c>
      <c r="E132" s="52"/>
      <c r="F132" s="53"/>
      <c r="G132" s="10">
        <v>40</v>
      </c>
      <c r="H132" s="51" t="s">
        <v>39</v>
      </c>
      <c r="I132" s="52"/>
      <c r="J132" s="53"/>
      <c r="K132" s="10">
        <v>40</v>
      </c>
      <c r="L132" s="51" t="s">
        <v>39</v>
      </c>
      <c r="M132" s="52"/>
      <c r="N132" s="53"/>
      <c r="O132" s="10">
        <v>40</v>
      </c>
      <c r="P132" s="51" t="s">
        <v>39</v>
      </c>
      <c r="Q132" s="52"/>
      <c r="R132" s="53"/>
      <c r="S132" s="10">
        <v>40</v>
      </c>
      <c r="T132" s="51" t="s">
        <v>39</v>
      </c>
      <c r="U132" s="52"/>
      <c r="V132" s="53"/>
      <c r="W132" s="10">
        <v>40</v>
      </c>
      <c r="X132" s="51" t="s">
        <v>39</v>
      </c>
      <c r="Y132" s="52"/>
      <c r="Z132" s="53"/>
      <c r="AA132" s="10">
        <v>40</v>
      </c>
      <c r="AB132" s="51" t="s">
        <v>39</v>
      </c>
      <c r="AC132" s="52"/>
      <c r="AD132" s="53"/>
      <c r="AE132" s="10">
        <v>40</v>
      </c>
      <c r="AF132" s="51" t="s">
        <v>39</v>
      </c>
      <c r="AG132" s="52"/>
      <c r="AH132" s="53"/>
      <c r="AI132" s="10">
        <v>40</v>
      </c>
      <c r="AJ132" s="51" t="s">
        <v>39</v>
      </c>
      <c r="AK132" s="52"/>
      <c r="AL132" s="53"/>
      <c r="AM132" s="10">
        <v>40</v>
      </c>
      <c r="AN132" s="51" t="s">
        <v>39</v>
      </c>
      <c r="AO132" s="52"/>
      <c r="AP132" s="53"/>
      <c r="AQ132" s="10">
        <v>40</v>
      </c>
      <c r="AR132" s="51" t="s">
        <v>39</v>
      </c>
      <c r="AS132" s="52"/>
      <c r="AT132" s="53"/>
      <c r="AU132" s="10">
        <v>40</v>
      </c>
      <c r="AV132" s="51" t="s">
        <v>39</v>
      </c>
      <c r="AW132" s="52"/>
      <c r="AX132" s="53"/>
      <c r="AY132" s="10">
        <v>40</v>
      </c>
      <c r="AZ132" s="51" t="s">
        <v>39</v>
      </c>
      <c r="BA132" s="52"/>
      <c r="BB132" s="53"/>
      <c r="BC132" s="10">
        <v>40</v>
      </c>
    </row>
    <row r="133" spans="1:55" ht="18" customHeight="1" hidden="1">
      <c r="A133" s="40"/>
      <c r="B133" s="55"/>
      <c r="C133" s="48"/>
      <c r="D133" s="51" t="s">
        <v>40</v>
      </c>
      <c r="E133" s="52"/>
      <c r="F133" s="53"/>
      <c r="G133" s="9">
        <f>G134+G$7</f>
        <v>-189.78902259369002</v>
      </c>
      <c r="H133" s="51" t="s">
        <v>40</v>
      </c>
      <c r="I133" s="52"/>
      <c r="J133" s="53"/>
      <c r="K133" s="9">
        <f>K134+K$7</f>
        <v>-95.8583370613225</v>
      </c>
      <c r="L133" s="51" t="s">
        <v>40</v>
      </c>
      <c r="M133" s="52"/>
      <c r="N133" s="53"/>
      <c r="O133" s="9">
        <f>O134+O$7</f>
        <v>-113.29909643204003</v>
      </c>
      <c r="P133" s="51" t="s">
        <v>40</v>
      </c>
      <c r="Q133" s="52"/>
      <c r="R133" s="53"/>
      <c r="S133" s="9">
        <f>S134+S$7</f>
        <v>-26.659638976102492</v>
      </c>
      <c r="T133" s="51" t="s">
        <v>40</v>
      </c>
      <c r="U133" s="52"/>
      <c r="V133" s="53"/>
      <c r="W133" s="9">
        <f>W134+W$7</f>
        <v>-15.106248528702505</v>
      </c>
      <c r="X133" s="51" t="s">
        <v>40</v>
      </c>
      <c r="Y133" s="52"/>
      <c r="Z133" s="53"/>
      <c r="AA133" s="9">
        <f>AA134+AA$7</f>
        <v>-15.63872524649</v>
      </c>
      <c r="AB133" s="51" t="s">
        <v>40</v>
      </c>
      <c r="AC133" s="52"/>
      <c r="AD133" s="53"/>
      <c r="AE133" s="9">
        <f>AE134+AE$7</f>
        <v>4.725012642077498</v>
      </c>
      <c r="AF133" s="51" t="s">
        <v>40</v>
      </c>
      <c r="AG133" s="52"/>
      <c r="AH133" s="53"/>
      <c r="AI133" s="9">
        <f>AI134+AI$7</f>
        <v>6.248273875677501</v>
      </c>
      <c r="AJ133" s="51" t="s">
        <v>40</v>
      </c>
      <c r="AK133" s="52"/>
      <c r="AL133" s="53"/>
      <c r="AM133" s="9">
        <f>AM134+AM$7</f>
        <v>10.3408977176775</v>
      </c>
      <c r="AN133" s="51" t="s">
        <v>40</v>
      </c>
      <c r="AO133" s="52"/>
      <c r="AP133" s="53"/>
      <c r="AQ133" s="9">
        <f>AQ134+AQ$7</f>
        <v>9.069999999999999</v>
      </c>
      <c r="AR133" s="51" t="s">
        <v>40</v>
      </c>
      <c r="AS133" s="52"/>
      <c r="AT133" s="53"/>
      <c r="AU133" s="9">
        <f>AU134+AU$7</f>
        <v>11.24132293184</v>
      </c>
      <c r="AV133" s="51" t="s">
        <v>40</v>
      </c>
      <c r="AW133" s="52"/>
      <c r="AX133" s="53"/>
      <c r="AY133" s="9">
        <f>AY134+AY$7</f>
        <v>9.463597499999999</v>
      </c>
      <c r="AZ133" s="51" t="s">
        <v>40</v>
      </c>
      <c r="BA133" s="52"/>
      <c r="BB133" s="53"/>
      <c r="BC133" s="9">
        <f>BC134+BC$7</f>
        <v>15.04643056031</v>
      </c>
    </row>
    <row r="134" spans="1:55" ht="18" customHeight="1" hidden="1">
      <c r="A134" s="40"/>
      <c r="B134" s="55"/>
      <c r="C134" s="49"/>
      <c r="D134" s="51" t="s">
        <v>41</v>
      </c>
      <c r="E134" s="52"/>
      <c r="F134" s="53"/>
      <c r="G134" s="9">
        <f>G$6*G135/(G$6-G135)</f>
        <v>-205.22297259369003</v>
      </c>
      <c r="H134" s="51" t="s">
        <v>41</v>
      </c>
      <c r="I134" s="52"/>
      <c r="J134" s="53"/>
      <c r="K134" s="9">
        <f>K$6*K135/(K$6-K135)</f>
        <v>-108.1734470613225</v>
      </c>
      <c r="L134" s="51" t="s">
        <v>41</v>
      </c>
      <c r="M134" s="52"/>
      <c r="N134" s="53"/>
      <c r="O134" s="9">
        <f>O$6*O135/(O$6-O135)</f>
        <v>-112.44386643204002</v>
      </c>
      <c r="P134" s="51" t="s">
        <v>41</v>
      </c>
      <c r="Q134" s="52"/>
      <c r="R134" s="53"/>
      <c r="S134" s="9">
        <f>S$6*S135/(S$6-S135)</f>
        <v>-62.76562897610249</v>
      </c>
      <c r="T134" s="51" t="s">
        <v>41</v>
      </c>
      <c r="U134" s="52"/>
      <c r="V134" s="53"/>
      <c r="W134" s="9">
        <f>W$6*W135/(W$6-W135)</f>
        <v>-42.0366585287025</v>
      </c>
      <c r="X134" s="51" t="s">
        <v>41</v>
      </c>
      <c r="Y134" s="52"/>
      <c r="Z134" s="53"/>
      <c r="AA134" s="9">
        <f>AA$6*AA135/(AA$6-AA135)</f>
        <v>-40.63206524649</v>
      </c>
      <c r="AB134" s="51" t="s">
        <v>41</v>
      </c>
      <c r="AC134" s="52"/>
      <c r="AD134" s="53"/>
      <c r="AE134" s="9">
        <f>AE$6*AE135/(AE$6-AE135)</f>
        <v>-22.413267357922503</v>
      </c>
      <c r="AF134" s="51" t="s">
        <v>41</v>
      </c>
      <c r="AG134" s="52"/>
      <c r="AH134" s="53"/>
      <c r="AI134" s="9">
        <f>AI$6*AI135/(AI$6-AI135)</f>
        <v>-22.395986124322498</v>
      </c>
      <c r="AJ134" s="51" t="s">
        <v>41</v>
      </c>
      <c r="AK134" s="52"/>
      <c r="AL134" s="53"/>
      <c r="AM134" s="9">
        <f>AM$6*AM135/(AM$6-AM135)</f>
        <v>-16.0729322823225</v>
      </c>
      <c r="AN134" s="51" t="s">
        <v>41</v>
      </c>
      <c r="AO134" s="52"/>
      <c r="AP134" s="53"/>
      <c r="AQ134" s="9">
        <f>AQ$6*AQ135/(AQ$6-AQ135)</f>
        <v>-15.6</v>
      </c>
      <c r="AR134" s="51" t="s">
        <v>41</v>
      </c>
      <c r="AS134" s="52"/>
      <c r="AT134" s="53"/>
      <c r="AU134" s="9">
        <f>AU$6*AU135/(AU$6-AU135)</f>
        <v>-9.94037706816</v>
      </c>
      <c r="AV134" s="51" t="s">
        <v>41</v>
      </c>
      <c r="AW134" s="52"/>
      <c r="AX134" s="53"/>
      <c r="AY134" s="9">
        <f>AY$6*AY135/(AY$6-AY135)</f>
        <v>-10.036402500000001</v>
      </c>
      <c r="AZ134" s="51" t="s">
        <v>41</v>
      </c>
      <c r="BA134" s="52"/>
      <c r="BB134" s="53"/>
      <c r="BC134" s="9">
        <f>BC$6*BC135/(BC$6-BC135)</f>
        <v>-7.15934943969</v>
      </c>
    </row>
    <row r="135" spans="1:55" ht="18" customHeight="1" hidden="1">
      <c r="A135" s="40"/>
      <c r="B135" s="55"/>
      <c r="C135" s="49"/>
      <c r="D135" s="51" t="s">
        <v>42</v>
      </c>
      <c r="E135" s="52"/>
      <c r="F135" s="53"/>
      <c r="G135" s="9">
        <f>G$6+G132</f>
        <v>112.78426</v>
      </c>
      <c r="H135" s="51" t="s">
        <v>42</v>
      </c>
      <c r="I135" s="52"/>
      <c r="J135" s="53"/>
      <c r="K135" s="9">
        <f>K$6+K132</f>
        <v>88.75273</v>
      </c>
      <c r="L135" s="51" t="s">
        <v>42</v>
      </c>
      <c r="M135" s="52"/>
      <c r="N135" s="53"/>
      <c r="O135" s="9">
        <f>O$6+O132</f>
        <v>89.98396</v>
      </c>
      <c r="P135" s="51" t="s">
        <v>42</v>
      </c>
      <c r="Q135" s="52"/>
      <c r="R135" s="53"/>
      <c r="S135" s="9">
        <f>S$6+S132</f>
        <v>73.95021</v>
      </c>
      <c r="T135" s="51" t="s">
        <v>42</v>
      </c>
      <c r="U135" s="52"/>
      <c r="V135" s="53"/>
      <c r="W135" s="9">
        <f>W$6+W132</f>
        <v>65.62309</v>
      </c>
      <c r="X135" s="51" t="s">
        <v>42</v>
      </c>
      <c r="Y135" s="52"/>
      <c r="Z135" s="53"/>
      <c r="AA135" s="9">
        <f>AA$6+AA132</f>
        <v>65.00314</v>
      </c>
      <c r="AB135" s="51" t="s">
        <v>42</v>
      </c>
      <c r="AC135" s="52"/>
      <c r="AD135" s="53"/>
      <c r="AE135" s="9">
        <f>AE$6+AE132</f>
        <v>56.00737</v>
      </c>
      <c r="AF135" s="51" t="s">
        <v>42</v>
      </c>
      <c r="AG135" s="52"/>
      <c r="AH135" s="53"/>
      <c r="AI135" s="9">
        <f>AI$6+AI132</f>
        <v>55.99777</v>
      </c>
      <c r="AJ135" s="51" t="s">
        <v>42</v>
      </c>
      <c r="AK135" s="52"/>
      <c r="AL135" s="53"/>
      <c r="AM135" s="9">
        <f>AM$6+AM132</f>
        <v>52.29423</v>
      </c>
      <c r="AN135" s="51" t="s">
        <v>42</v>
      </c>
      <c r="AO135" s="52"/>
      <c r="AP135" s="53"/>
      <c r="AQ135" s="9">
        <f>AQ$6+AQ132</f>
        <v>52</v>
      </c>
      <c r="AR135" s="51" t="s">
        <v>42</v>
      </c>
      <c r="AS135" s="52"/>
      <c r="AT135" s="53"/>
      <c r="AU135" s="9">
        <f>AU$6+AU132</f>
        <v>48.24208</v>
      </c>
      <c r="AV135" s="51" t="s">
        <v>42</v>
      </c>
      <c r="AW135" s="52"/>
      <c r="AX135" s="53"/>
      <c r="AY135" s="9">
        <f>AY$6+AY132</f>
        <v>48.31</v>
      </c>
      <c r="AZ135" s="51" t="s">
        <v>42</v>
      </c>
      <c r="BA135" s="52"/>
      <c r="BB135" s="53"/>
      <c r="BC135" s="9">
        <f>BC$6+BC132</f>
        <v>46.19874</v>
      </c>
    </row>
    <row r="136" spans="1:55" ht="18" customHeight="1" hidden="1">
      <c r="A136" s="40"/>
      <c r="B136" s="55"/>
      <c r="C136" s="50"/>
      <c r="D136" s="51" t="s">
        <v>43</v>
      </c>
      <c r="E136" s="52"/>
      <c r="F136" s="53"/>
      <c r="G136" s="14">
        <f>G135/G134</f>
        <v>-0.5495693711799776</v>
      </c>
      <c r="H136" s="51" t="s">
        <v>43</v>
      </c>
      <c r="I136" s="52"/>
      <c r="J136" s="53"/>
      <c r="K136" s="14">
        <f>K135/K134</f>
        <v>-0.8204668743678558</v>
      </c>
      <c r="L136" s="51" t="s">
        <v>43</v>
      </c>
      <c r="M136" s="52"/>
      <c r="N136" s="53"/>
      <c r="O136" s="14">
        <f>O135/O134</f>
        <v>-0.8002567223565318</v>
      </c>
      <c r="P136" s="51" t="s">
        <v>43</v>
      </c>
      <c r="Q136" s="52"/>
      <c r="R136" s="53"/>
      <c r="S136" s="14">
        <f>S135/S134</f>
        <v>-1.1781959522488965</v>
      </c>
      <c r="T136" s="51" t="s">
        <v>43</v>
      </c>
      <c r="U136" s="52"/>
      <c r="V136" s="53"/>
      <c r="W136" s="14">
        <f>W135/W134</f>
        <v>-1.5610919682208508</v>
      </c>
      <c r="X136" s="51" t="s">
        <v>43</v>
      </c>
      <c r="Y136" s="52"/>
      <c r="Z136" s="53"/>
      <c r="AA136" s="14">
        <f>AA135/AA134</f>
        <v>-1.5997990652374061</v>
      </c>
      <c r="AB136" s="51" t="s">
        <v>43</v>
      </c>
      <c r="AC136" s="52"/>
      <c r="AD136" s="53"/>
      <c r="AE136" s="14">
        <f>AE135/AE134</f>
        <v>-2.4988489676942556</v>
      </c>
      <c r="AF136" s="51" t="s">
        <v>43</v>
      </c>
      <c r="AG136" s="52"/>
      <c r="AH136" s="53"/>
      <c r="AI136" s="14">
        <f>AI135/AI134</f>
        <v>-2.5003484860702465</v>
      </c>
      <c r="AJ136" s="51" t="s">
        <v>43</v>
      </c>
      <c r="AK136" s="52"/>
      <c r="AL136" s="53"/>
      <c r="AM136" s="14">
        <f>AM135/AM134</f>
        <v>-3.2535587832666217</v>
      </c>
      <c r="AN136" s="51" t="s">
        <v>43</v>
      </c>
      <c r="AO136" s="52"/>
      <c r="AP136" s="53"/>
      <c r="AQ136" s="14">
        <f>AQ135/AQ134</f>
        <v>-3.3333333333333335</v>
      </c>
      <c r="AR136" s="51" t="s">
        <v>43</v>
      </c>
      <c r="AS136" s="52"/>
      <c r="AT136" s="53"/>
      <c r="AU136" s="14">
        <f>AU135/AU134</f>
        <v>-4.853143866596781</v>
      </c>
      <c r="AV136" s="51" t="s">
        <v>43</v>
      </c>
      <c r="AW136" s="52"/>
      <c r="AX136" s="53"/>
      <c r="AY136" s="14">
        <f>AY135/AY134</f>
        <v>-4.813477737665463</v>
      </c>
      <c r="AZ136" s="51" t="s">
        <v>43</v>
      </c>
      <c r="BA136" s="52"/>
      <c r="BB136" s="53"/>
      <c r="BC136" s="14">
        <f>BC135/BC134</f>
        <v>-6.452924303971453</v>
      </c>
    </row>
    <row r="137" spans="1:55" ht="18" customHeight="1">
      <c r="A137" s="40"/>
      <c r="B137" s="55"/>
      <c r="C137" s="3" t="s">
        <v>1</v>
      </c>
      <c r="D137" s="21">
        <f>IF(G139&lt;-$C$7,ABS($B$4/G142),"")</f>
        <v>9.95736618551352</v>
      </c>
      <c r="E137" s="19" t="s">
        <v>36</v>
      </c>
      <c r="F137" s="22">
        <f>IF(G139&lt;-$C$7,ABS($B$5/G142),"")</f>
        <v>13.276488247351363</v>
      </c>
      <c r="G137" s="20">
        <f>IF(G139&lt;-$C$7,-G139,"-")</f>
        <v>167.1593296002461</v>
      </c>
      <c r="H137" s="21">
        <f>IF(K139&lt;-$C$7,ABS($B$4/K142),"")</f>
        <v>4.1575512246542266</v>
      </c>
      <c r="I137" s="19" t="s">
        <v>36</v>
      </c>
      <c r="J137" s="22">
        <f>IF(K139&lt;-$C$7,ABS($B$5/K142),"")</f>
        <v>5.543401632872303</v>
      </c>
      <c r="K137" s="20">
        <f>IF(K139&lt;-$C$7,-K139,"-")</f>
        <v>67.14852489647528</v>
      </c>
      <c r="L137" s="21">
        <f>IF(O139&lt;-$C$7,ABS($B$4/O142),"")</f>
        <v>7.682284054393077</v>
      </c>
      <c r="M137" s="19" t="s">
        <v>36</v>
      </c>
      <c r="N137" s="22">
        <f>IF(O139&lt;-$C$7,ABS($B$5/O142),"")</f>
        <v>10.243045405857437</v>
      </c>
      <c r="O137" s="20">
        <f>IF(O139&lt;-$C$7,-O139,"-")</f>
        <v>109.01964134597296</v>
      </c>
      <c r="P137" s="21">
        <f>IF(S139&lt;-$C$7,ABS($B$4/S142),"")</f>
        <v>5.227240429673575</v>
      </c>
      <c r="Q137" s="19" t="s">
        <v>36</v>
      </c>
      <c r="R137" s="22">
        <f>IF(S139&lt;-$C$7,ABS($B$5/S142),"")</f>
        <v>6.969653906231434</v>
      </c>
      <c r="S137" s="20">
        <f>IF(S139&lt;-$C$7,-S139,"-")</f>
        <v>24.732994289076984</v>
      </c>
      <c r="T137" s="21">
        <f>IF(W139&lt;-$C$7,ABS($B$4/W142),"")</f>
        <v>3.6383354791675124</v>
      </c>
      <c r="U137" s="19" t="s">
        <v>36</v>
      </c>
      <c r="V137" s="22">
        <f>IF(W139&lt;-$C$7,ABS($B$5/W142),"")</f>
        <v>4.8511139722233505</v>
      </c>
      <c r="W137" s="20">
        <f>IF(W139&lt;-$C$7,-W139,"-")</f>
        <v>12.817740217106415</v>
      </c>
      <c r="X137" s="21">
        <f>IF(AA139&lt;-$C$7,ABS($B$4/AA142),"")</f>
        <v>3.882774231582741</v>
      </c>
      <c r="Y137" s="19" t="s">
        <v>36</v>
      </c>
      <c r="Z137" s="22">
        <f>IF(AA139&lt;-$C$7,ABS($B$5/AA142),"")</f>
        <v>5.1770323087769885</v>
      </c>
      <c r="AA137" s="20">
        <f>IF(AA139&lt;-$C$7,-AA139,"-")</f>
        <v>14.719125409190259</v>
      </c>
      <c r="AB137" s="21">
        <f>IF(AE139&lt;-$C$7,ABS($B$4/AE142),"")</f>
      </c>
      <c r="AC137" s="19" t="s">
        <v>36</v>
      </c>
      <c r="AD137" s="22">
        <f>IF(AE139&lt;-$C$7,ABS($B$5/AE142),"")</f>
      </c>
      <c r="AE137" s="20" t="str">
        <f>IF(AE139&lt;-$C$7,-AE139,"-")</f>
        <v>-</v>
      </c>
      <c r="AF137" s="21">
        <f>IF(AI139&lt;-$C$7,ABS($B$4/AI142),"")</f>
      </c>
      <c r="AG137" s="19" t="s">
        <v>36</v>
      </c>
      <c r="AH137" s="22">
        <f>IF(AI139&lt;-$C$7,ABS($B$5/AI142),"")</f>
      </c>
      <c r="AI137" s="20" t="str">
        <f>IF(AI139&lt;-$C$7,-AI139,"-")</f>
        <v>-</v>
      </c>
      <c r="AJ137" s="21">
        <f>IF(AM139&lt;-$C$7,ABS($B$4/AM142),"")</f>
      </c>
      <c r="AK137" s="19" t="s">
        <v>36</v>
      </c>
      <c r="AL137" s="22">
        <f>IF(AM139&lt;-$C$7,ABS($B$5/AM142),"")</f>
      </c>
      <c r="AM137" s="20" t="str">
        <f>IF(AM139&lt;-$C$7,-AM139,"-")</f>
        <v>-</v>
      </c>
      <c r="AN137" s="21">
        <f>IF(AQ139&lt;-$C$7,ABS($B$4/AQ142),"")</f>
      </c>
      <c r="AO137" s="19" t="s">
        <v>36</v>
      </c>
      <c r="AP137" s="22">
        <f>IF(AQ139&lt;-$C$7,ABS($B$5/AQ142),"")</f>
      </c>
      <c r="AQ137" s="20" t="str">
        <f>IF(AQ139&lt;-$C$7,-AQ139,"-")</f>
        <v>-</v>
      </c>
      <c r="AR137" s="21">
        <f>IF(AU139&lt;-$C$7,ABS($B$4/AU142),"")</f>
      </c>
      <c r="AS137" s="19" t="s">
        <v>36</v>
      </c>
      <c r="AT137" s="22">
        <f>IF(AU139&lt;-$C$7,ABS($B$5/AU142),"")</f>
      </c>
      <c r="AU137" s="20" t="str">
        <f>IF(AU139&lt;-$C$7,-AU139,"-")</f>
        <v>-</v>
      </c>
      <c r="AV137" s="21">
        <f>IF(AY139&lt;-$C$7,ABS($B$4/AY142),"")</f>
      </c>
      <c r="AW137" s="19" t="s">
        <v>36</v>
      </c>
      <c r="AX137" s="22">
        <f>IF(AY139&lt;-$C$7,ABS($B$5/AY142),"")</f>
      </c>
      <c r="AY137" s="20" t="str">
        <f>IF(AY139&lt;-$C$7,-AY139,"-")</f>
        <v>-</v>
      </c>
      <c r="AZ137" s="21">
        <f>IF(BC139&lt;-$C$7,ABS($B$4/BC142),"")</f>
      </c>
      <c r="BA137" s="19" t="s">
        <v>36</v>
      </c>
      <c r="BB137" s="22">
        <f>IF(BC139&lt;-$C$7,ABS($B$5/BC142),"")</f>
      </c>
      <c r="BC137" s="20" t="str">
        <f>IF(BC139&lt;-$C$7,-BC139,"-")</f>
        <v>-</v>
      </c>
    </row>
    <row r="138" spans="1:55" s="13" customFormat="1" ht="18" customHeight="1" hidden="1">
      <c r="A138" s="40"/>
      <c r="B138" s="55"/>
      <c r="C138" s="12"/>
      <c r="D138" s="57" t="s">
        <v>39</v>
      </c>
      <c r="E138" s="58"/>
      <c r="F138" s="59"/>
      <c r="G138" s="15">
        <v>40</v>
      </c>
      <c r="H138" s="57" t="s">
        <v>39</v>
      </c>
      <c r="I138" s="58"/>
      <c r="J138" s="59"/>
      <c r="K138" s="15">
        <v>40</v>
      </c>
      <c r="L138" s="57" t="s">
        <v>39</v>
      </c>
      <c r="M138" s="58"/>
      <c r="N138" s="59"/>
      <c r="O138" s="15">
        <v>40</v>
      </c>
      <c r="P138" s="57" t="s">
        <v>39</v>
      </c>
      <c r="Q138" s="58"/>
      <c r="R138" s="59"/>
      <c r="S138" s="15">
        <v>40</v>
      </c>
      <c r="T138" s="57" t="s">
        <v>39</v>
      </c>
      <c r="U138" s="58"/>
      <c r="V138" s="59"/>
      <c r="W138" s="15">
        <v>40</v>
      </c>
      <c r="X138" s="57" t="s">
        <v>39</v>
      </c>
      <c r="Y138" s="58"/>
      <c r="Z138" s="59"/>
      <c r="AA138" s="15">
        <v>40</v>
      </c>
      <c r="AB138" s="57" t="s">
        <v>39</v>
      </c>
      <c r="AC138" s="58"/>
      <c r="AD138" s="59"/>
      <c r="AE138" s="15">
        <v>40</v>
      </c>
      <c r="AF138" s="57" t="s">
        <v>39</v>
      </c>
      <c r="AG138" s="58"/>
      <c r="AH138" s="59"/>
      <c r="AI138" s="15">
        <v>40</v>
      </c>
      <c r="AJ138" s="57" t="s">
        <v>39</v>
      </c>
      <c r="AK138" s="58"/>
      <c r="AL138" s="59"/>
      <c r="AM138" s="15">
        <v>40</v>
      </c>
      <c r="AN138" s="57" t="s">
        <v>39</v>
      </c>
      <c r="AO138" s="58"/>
      <c r="AP138" s="59"/>
      <c r="AQ138" s="15">
        <v>40</v>
      </c>
      <c r="AR138" s="57" t="s">
        <v>39</v>
      </c>
      <c r="AS138" s="58"/>
      <c r="AT138" s="59"/>
      <c r="AU138" s="15">
        <v>40</v>
      </c>
      <c r="AV138" s="57" t="s">
        <v>39</v>
      </c>
      <c r="AW138" s="58"/>
      <c r="AX138" s="59"/>
      <c r="AY138" s="15">
        <v>40</v>
      </c>
      <c r="AZ138" s="57" t="s">
        <v>39</v>
      </c>
      <c r="BA138" s="58"/>
      <c r="BB138" s="59"/>
      <c r="BC138" s="15">
        <v>40</v>
      </c>
    </row>
    <row r="139" spans="1:55" ht="18" customHeight="1" hidden="1">
      <c r="A139" s="40"/>
      <c r="B139" s="55"/>
      <c r="C139" s="48"/>
      <c r="D139" s="51" t="s">
        <v>40</v>
      </c>
      <c r="E139" s="52"/>
      <c r="F139" s="53"/>
      <c r="G139" s="9">
        <f>G140+G$7</f>
        <v>-167.1593296002461</v>
      </c>
      <c r="H139" s="51" t="s">
        <v>40</v>
      </c>
      <c r="I139" s="52"/>
      <c r="J139" s="53"/>
      <c r="K139" s="9">
        <f>K140+K$7</f>
        <v>-67.14852489647528</v>
      </c>
      <c r="L139" s="51" t="s">
        <v>40</v>
      </c>
      <c r="M139" s="52"/>
      <c r="N139" s="53"/>
      <c r="O139" s="9">
        <f>O140+O$7</f>
        <v>-109.01964134597296</v>
      </c>
      <c r="P139" s="51" t="s">
        <v>40</v>
      </c>
      <c r="Q139" s="52"/>
      <c r="R139" s="53"/>
      <c r="S139" s="9">
        <f>S140+S$7</f>
        <v>-24.732994289076984</v>
      </c>
      <c r="T139" s="51" t="s">
        <v>40</v>
      </c>
      <c r="U139" s="52"/>
      <c r="V139" s="53"/>
      <c r="W139" s="9">
        <f>W140+W$7</f>
        <v>-12.817740217106415</v>
      </c>
      <c r="X139" s="51" t="s">
        <v>40</v>
      </c>
      <c r="Y139" s="52"/>
      <c r="Z139" s="53"/>
      <c r="AA139" s="9">
        <f>AA140+AA$7</f>
        <v>-14.719125409190259</v>
      </c>
      <c r="AB139" s="51" t="s">
        <v>40</v>
      </c>
      <c r="AC139" s="52"/>
      <c r="AD139" s="53"/>
      <c r="AE139" s="9">
        <f>AE140+AE$7</f>
        <v>5.0741417522061845</v>
      </c>
      <c r="AF139" s="51" t="s">
        <v>40</v>
      </c>
      <c r="AG139" s="52"/>
      <c r="AH139" s="53"/>
      <c r="AI139" s="9">
        <f>AI140+AI$7</f>
        <v>6.400431374567752</v>
      </c>
      <c r="AJ139" s="51" t="s">
        <v>40</v>
      </c>
      <c r="AK139" s="52"/>
      <c r="AL139" s="53"/>
      <c r="AM139" s="9">
        <f>AM140+AM$7</f>
        <v>10.4620071031565</v>
      </c>
      <c r="AN139" s="51" t="s">
        <v>40</v>
      </c>
      <c r="AO139" s="52"/>
      <c r="AP139" s="53"/>
      <c r="AQ139" s="9">
        <f>AQ140+AQ$7</f>
        <v>9.147945510314546</v>
      </c>
      <c r="AR139" s="51" t="s">
        <v>40</v>
      </c>
      <c r="AS139" s="52"/>
      <c r="AT139" s="53"/>
      <c r="AU139" s="9">
        <f>AU140+AU$7</f>
        <v>11.266482259621627</v>
      </c>
      <c r="AV139" s="51" t="s">
        <v>40</v>
      </c>
      <c r="AW139" s="52"/>
      <c r="AX139" s="53"/>
      <c r="AY139" s="9">
        <f>AY140+AY$7</f>
        <v>9.489992828986912</v>
      </c>
      <c r="AZ139" s="51" t="s">
        <v>40</v>
      </c>
      <c r="BA139" s="52"/>
      <c r="BB139" s="53"/>
      <c r="BC139" s="9">
        <f>BC140+BC$7</f>
        <v>15.054319668965615</v>
      </c>
    </row>
    <row r="140" spans="1:55" ht="18" customHeight="1" hidden="1">
      <c r="A140" s="40"/>
      <c r="B140" s="55"/>
      <c r="C140" s="49"/>
      <c r="D140" s="51" t="s">
        <v>41</v>
      </c>
      <c r="E140" s="52"/>
      <c r="F140" s="53"/>
      <c r="G140" s="9">
        <f>G$6*G141/(G$6-G141)</f>
        <v>-182.59327960024612</v>
      </c>
      <c r="H140" s="51" t="s">
        <v>41</v>
      </c>
      <c r="I140" s="52"/>
      <c r="J140" s="53"/>
      <c r="K140" s="9">
        <f>K$6*K141/(K$6-K141)</f>
        <v>-79.46363489647528</v>
      </c>
      <c r="L140" s="51" t="s">
        <v>41</v>
      </c>
      <c r="M140" s="52"/>
      <c r="N140" s="53"/>
      <c r="O140" s="9">
        <f>O$6*O141/(O$6-O141)</f>
        <v>-108.16441134597295</v>
      </c>
      <c r="P140" s="51" t="s">
        <v>41</v>
      </c>
      <c r="Q140" s="52"/>
      <c r="R140" s="53"/>
      <c r="S140" s="9">
        <f>S$6*S141/(S$6-S141)</f>
        <v>-60.83898428907698</v>
      </c>
      <c r="T140" s="51" t="s">
        <v>41</v>
      </c>
      <c r="U140" s="52"/>
      <c r="V140" s="53"/>
      <c r="W140" s="9">
        <f>W$6*W141/(W$6-W141)</f>
        <v>-39.748150217106414</v>
      </c>
      <c r="X140" s="51" t="s">
        <v>41</v>
      </c>
      <c r="Y140" s="52"/>
      <c r="Z140" s="53"/>
      <c r="AA140" s="9">
        <f>AA$6*AA141/(AA$6-AA141)</f>
        <v>-39.71246540919026</v>
      </c>
      <c r="AB140" s="51" t="s">
        <v>41</v>
      </c>
      <c r="AC140" s="52"/>
      <c r="AD140" s="53"/>
      <c r="AE140" s="9">
        <f>AE$6*AE141/(AE$6-AE141)</f>
        <v>-22.064138247793817</v>
      </c>
      <c r="AF140" s="51" t="s">
        <v>41</v>
      </c>
      <c r="AG140" s="52"/>
      <c r="AH140" s="53"/>
      <c r="AI140" s="9">
        <f>AI$6*AI141/(AI$6-AI141)</f>
        <v>-22.243828625432247</v>
      </c>
      <c r="AJ140" s="51" t="s">
        <v>41</v>
      </c>
      <c r="AK140" s="52"/>
      <c r="AL140" s="53"/>
      <c r="AM140" s="9">
        <f>AM$6*AM141/(AM$6-AM141)</f>
        <v>-15.9518228968435</v>
      </c>
      <c r="AN140" s="51" t="s">
        <v>41</v>
      </c>
      <c r="AO140" s="52"/>
      <c r="AP140" s="53"/>
      <c r="AQ140" s="9">
        <f>AQ$6*AQ141/(AQ$6-AQ141)</f>
        <v>-15.522054489685452</v>
      </c>
      <c r="AR140" s="51" t="s">
        <v>41</v>
      </c>
      <c r="AS140" s="52"/>
      <c r="AT140" s="53"/>
      <c r="AU140" s="9">
        <f>AU$6*AU141/(AU$6-AU141)</f>
        <v>-9.915217740378372</v>
      </c>
      <c r="AV140" s="51" t="s">
        <v>41</v>
      </c>
      <c r="AW140" s="52"/>
      <c r="AX140" s="53"/>
      <c r="AY140" s="9">
        <f>AY$6*AY141/(AY$6-AY141)</f>
        <v>-10.010007171013088</v>
      </c>
      <c r="AZ140" s="51" t="s">
        <v>41</v>
      </c>
      <c r="BA140" s="52"/>
      <c r="BB140" s="53"/>
      <c r="BC140" s="9">
        <f>BC$6*BC141/(BC$6-BC141)</f>
        <v>-7.151460331034386</v>
      </c>
    </row>
    <row r="141" spans="1:55" ht="18" customHeight="1" hidden="1">
      <c r="A141" s="40"/>
      <c r="B141" s="55"/>
      <c r="C141" s="49"/>
      <c r="D141" s="51" t="s">
        <v>42</v>
      </c>
      <c r="E141" s="52"/>
      <c r="F141" s="53"/>
      <c r="G141" s="9">
        <f>G$10+G138</f>
        <v>121.02755115252138</v>
      </c>
      <c r="H141" s="51" t="s">
        <v>42</v>
      </c>
      <c r="I141" s="52"/>
      <c r="J141" s="53"/>
      <c r="K141" s="9">
        <f>K$10+K138</f>
        <v>126.14636885450639</v>
      </c>
      <c r="L141" s="51" t="s">
        <v>42</v>
      </c>
      <c r="M141" s="52"/>
      <c r="N141" s="53"/>
      <c r="O141" s="9">
        <f>O$10+O138</f>
        <v>92.92615449114898</v>
      </c>
      <c r="P141" s="51" t="s">
        <v>42</v>
      </c>
      <c r="Q141" s="52"/>
      <c r="R141" s="53"/>
      <c r="S141" s="9">
        <f>S$10+S138</f>
        <v>76.81630522072291</v>
      </c>
      <c r="T141" s="51" t="s">
        <v>42</v>
      </c>
      <c r="U141" s="52"/>
      <c r="V141" s="53"/>
      <c r="W141" s="9">
        <f>W$10+W138</f>
        <v>72.10379387360064</v>
      </c>
      <c r="X141" s="51" t="s">
        <v>42</v>
      </c>
      <c r="Y141" s="52"/>
      <c r="Z141" s="53"/>
      <c r="AA141" s="9">
        <f>AA$10+AA138</f>
        <v>67.50386606790026</v>
      </c>
      <c r="AB141" s="51" t="s">
        <v>42</v>
      </c>
      <c r="AC141" s="52"/>
      <c r="AD141" s="53"/>
      <c r="AE141" s="9">
        <f>AE$10+AE138</f>
        <v>58.31308219399625</v>
      </c>
      <c r="AF141" s="51" t="s">
        <v>42</v>
      </c>
      <c r="AG141" s="52"/>
      <c r="AH141" s="53"/>
      <c r="AI141" s="9">
        <f>AI$10+AI138</f>
        <v>56.97219248313655</v>
      </c>
      <c r="AJ141" s="51" t="s">
        <v>42</v>
      </c>
      <c r="AK141" s="52"/>
      <c r="AL141" s="53"/>
      <c r="AM141" s="9">
        <f>AM$10+AM138</f>
        <v>53.61870091729116</v>
      </c>
      <c r="AN141" s="51" t="s">
        <v>42</v>
      </c>
      <c r="AO141" s="52"/>
      <c r="AP141" s="53"/>
      <c r="AQ141" s="9">
        <f>AQ$10+AQ138</f>
        <v>52.8852277617262</v>
      </c>
      <c r="AR141" s="51" t="s">
        <v>42</v>
      </c>
      <c r="AS141" s="52"/>
      <c r="AT141" s="53"/>
      <c r="AU141" s="9">
        <f>AU$10+AU138</f>
        <v>48.8435685009034</v>
      </c>
      <c r="AV141" s="51" t="s">
        <v>42</v>
      </c>
      <c r="AW141" s="52"/>
      <c r="AX141" s="53"/>
      <c r="AY141" s="9">
        <f>AY$10+AY138</f>
        <v>48.93106394459934</v>
      </c>
      <c r="AZ141" s="51" t="s">
        <v>42</v>
      </c>
      <c r="BA141" s="52"/>
      <c r="BB141" s="53"/>
      <c r="BC141" s="9">
        <f>BC$10+BC138</f>
        <v>46.5299645324732</v>
      </c>
    </row>
    <row r="142" spans="1:55" ht="18" customHeight="1" hidden="1">
      <c r="A142" s="40"/>
      <c r="B142" s="56"/>
      <c r="C142" s="50"/>
      <c r="D142" s="51" t="s">
        <v>43</v>
      </c>
      <c r="E142" s="52"/>
      <c r="F142" s="53"/>
      <c r="G142" s="14">
        <f>G141/G140</f>
        <v>-0.6628258795585938</v>
      </c>
      <c r="H142" s="51" t="s">
        <v>43</v>
      </c>
      <c r="I142" s="52"/>
      <c r="J142" s="53"/>
      <c r="K142" s="14">
        <f>K141/K140</f>
        <v>-1.5874729241727876</v>
      </c>
      <c r="L142" s="51" t="s">
        <v>43</v>
      </c>
      <c r="M142" s="52"/>
      <c r="N142" s="53"/>
      <c r="O142" s="14">
        <f>O141/O140</f>
        <v>-0.85911949535709</v>
      </c>
      <c r="P142" s="51" t="s">
        <v>43</v>
      </c>
      <c r="Q142" s="52"/>
      <c r="R142" s="53"/>
      <c r="S142" s="14">
        <f>S141/S140</f>
        <v>-1.2626164969442872</v>
      </c>
      <c r="T142" s="51" t="s">
        <v>43</v>
      </c>
      <c r="U142" s="52"/>
      <c r="V142" s="53"/>
      <c r="W142" s="14">
        <f>W141/W140</f>
        <v>-1.8140163373582432</v>
      </c>
      <c r="X142" s="51" t="s">
        <v>43</v>
      </c>
      <c r="Y142" s="52"/>
      <c r="Z142" s="53"/>
      <c r="AA142" s="14">
        <f>AA141/AA140</f>
        <v>-1.6998155458834474</v>
      </c>
      <c r="AB142" s="51" t="s">
        <v>43</v>
      </c>
      <c r="AC142" s="52"/>
      <c r="AD142" s="53"/>
      <c r="AE142" s="14">
        <f>AE141/AE140</f>
        <v>-2.642889631088445</v>
      </c>
      <c r="AF142" s="51" t="s">
        <v>43</v>
      </c>
      <c r="AG142" s="52"/>
      <c r="AH142" s="53"/>
      <c r="AI142" s="14">
        <f>AI141/AI140</f>
        <v>-2.561258380582828</v>
      </c>
      <c r="AJ142" s="51" t="s">
        <v>43</v>
      </c>
      <c r="AK142" s="52"/>
      <c r="AL142" s="53"/>
      <c r="AM142" s="14">
        <f>AM141/AM140</f>
        <v>-3.361289882919968</v>
      </c>
      <c r="AN142" s="51" t="s">
        <v>43</v>
      </c>
      <c r="AO142" s="52"/>
      <c r="AP142" s="53"/>
      <c r="AQ142" s="14">
        <f>AQ141/AQ140</f>
        <v>-3.407102313477183</v>
      </c>
      <c r="AR142" s="51" t="s">
        <v>43</v>
      </c>
      <c r="AS142" s="52"/>
      <c r="AT142" s="53"/>
      <c r="AU142" s="14">
        <f>AU141/AU140</f>
        <v>-4.926121622321477</v>
      </c>
      <c r="AV142" s="51" t="s">
        <v>43</v>
      </c>
      <c r="AW142" s="52"/>
      <c r="AX142" s="53"/>
      <c r="AY142" s="14">
        <f>AY141/AY140</f>
        <v>-4.888214674440353</v>
      </c>
      <c r="AZ142" s="51" t="s">
        <v>43</v>
      </c>
      <c r="BA142" s="52"/>
      <c r="BB142" s="53"/>
      <c r="BC142" s="14">
        <f>BC141/BC140</f>
        <v>-6.506358474863149</v>
      </c>
    </row>
    <row r="143" spans="1:55" ht="18" customHeight="1">
      <c r="A143" s="40"/>
      <c r="B143" s="54" t="s">
        <v>11</v>
      </c>
      <c r="C143" s="35" t="s">
        <v>64</v>
      </c>
      <c r="D143" s="23">
        <f>IF(G145&lt;-$C$7,ABS($B$4/G148),"")</f>
        <v>10.675024800000001</v>
      </c>
      <c r="E143" s="7" t="s">
        <v>36</v>
      </c>
      <c r="F143" s="24">
        <f>IF(G145&lt;-$C$7,ABS($B$5/G148),"")</f>
        <v>14.233366400000003</v>
      </c>
      <c r="G143" s="18">
        <f>IF(G145&lt;-$C$7,-G145,"-")</f>
        <v>175.07361008328002</v>
      </c>
      <c r="H143" s="23">
        <f>IF(K145&lt;-$C$7,ABS($B$4/K148),"")</f>
        <v>7.1504004000000005</v>
      </c>
      <c r="I143" s="7" t="s">
        <v>36</v>
      </c>
      <c r="J143" s="24">
        <f>IF(K145&lt;-$C$7,ABS($B$5/K148),"")</f>
        <v>9.533867200000001</v>
      </c>
      <c r="K143" s="18">
        <f>IF(K145&lt;-$C$7,-K145,"-")</f>
        <v>89.25603516562</v>
      </c>
      <c r="L143" s="23">
        <f>IF(O145&lt;-$C$7,ABS($B$4/O148),"")</f>
        <v>7.3309808000000025</v>
      </c>
      <c r="M143" s="7" t="s">
        <v>36</v>
      </c>
      <c r="N143" s="24">
        <f>IF(O145&lt;-$C$7,ABS($B$5/O148),"")</f>
        <v>9.774641066666671</v>
      </c>
      <c r="O143" s="18">
        <f>IF(O145&lt;-$C$7,-O145,"-")</f>
        <v>106.35910682848004</v>
      </c>
      <c r="P143" s="23">
        <f>IF(S145&lt;-$C$7,ABS($B$4/S148),"")</f>
        <v>4.979364133333333</v>
      </c>
      <c r="Q143" s="7" t="s">
        <v>36</v>
      </c>
      <c r="R143" s="24">
        <f>IF(S145&lt;-$C$7,ABS($B$5/S148),"")</f>
        <v>6.639152177777778</v>
      </c>
      <c r="S143" s="18">
        <f>IF(S145&lt;-$C$7,-S145,"-")</f>
        <v>23.45792575653556</v>
      </c>
      <c r="T143" s="23">
        <f>IF(W145&lt;-$C$7,ABS($B$4/W148),"")</f>
        <v>3.7580531999999995</v>
      </c>
      <c r="U143" s="7" t="s">
        <v>36</v>
      </c>
      <c r="V143" s="24">
        <f>IF(W145&lt;-$C$7,ABS($B$5/W148),"")</f>
        <v>5.0107376</v>
      </c>
      <c r="W143" s="18">
        <f>IF(W145&lt;-$C$7,-W145,"-")</f>
        <v>13.282518692180002</v>
      </c>
      <c r="X143" s="23">
        <f>IF(AA145&lt;-$C$7,ABS($B$4/AA148),"")</f>
        <v>3.667127199999999</v>
      </c>
      <c r="Y143" s="7" t="s">
        <v>36</v>
      </c>
      <c r="Z143" s="24">
        <f>IF(AA145&lt;-$C$7,ABS($B$5/AA148),"")</f>
        <v>4.889502933333333</v>
      </c>
      <c r="AA143" s="18">
        <f>IF(AA145&lt;-$C$7,-AA145,"-")</f>
        <v>13.902177996879995</v>
      </c>
      <c r="AB143" s="23">
        <f>IF(AE145&lt;-$C$7,ABS($B$4/AE148),"")</f>
      </c>
      <c r="AC143" s="7" t="s">
        <v>36</v>
      </c>
      <c r="AD143" s="24">
        <f>IF(AE145&lt;-$C$7,ABS($B$5/AE148),"")</f>
      </c>
      <c r="AE143" s="18" t="str">
        <f>IF(AE145&lt;-$C$7,-AE145,"-")</f>
        <v>-</v>
      </c>
      <c r="AF143" s="23">
        <f>IF(AI145&lt;-$C$7,ABS($B$4/AI148),"")</f>
      </c>
      <c r="AG143" s="7" t="s">
        <v>36</v>
      </c>
      <c r="AH143" s="24">
        <f>IF(AI145&lt;-$C$7,ABS($B$5/AI148),"")</f>
      </c>
      <c r="AI143" s="18" t="str">
        <f>IF(AI145&lt;-$C$7,-AI145,"-")</f>
        <v>-</v>
      </c>
      <c r="AJ143" s="23">
        <f>IF(AM145&lt;-$C$7,ABS($B$4/AM148),"")</f>
      </c>
      <c r="AK143" s="7" t="s">
        <v>36</v>
      </c>
      <c r="AL143" s="24">
        <f>IF(AM145&lt;-$C$7,ABS($B$5/AM148),"")</f>
      </c>
      <c r="AM143" s="18" t="str">
        <f>IF(AM145&lt;-$C$7,-AM145,"-")</f>
        <v>-</v>
      </c>
      <c r="AN143" s="23">
        <f>IF(AQ145&lt;-$C$7,ABS($B$4/AQ148),"")</f>
      </c>
      <c r="AO143" s="7" t="s">
        <v>36</v>
      </c>
      <c r="AP143" s="24">
        <f>IF(AQ145&lt;-$C$7,ABS($B$5/AQ148),"")</f>
      </c>
      <c r="AQ143" s="18" t="str">
        <f>IF(AQ145&lt;-$C$7,-AQ145,"-")</f>
        <v>-</v>
      </c>
      <c r="AR143" s="23">
        <f>IF(AU145&lt;-$C$7,ABS($B$4/AU148),"")</f>
      </c>
      <c r="AS143" s="7" t="s">
        <v>36</v>
      </c>
      <c r="AT143" s="24">
        <f>IF(AU145&lt;-$C$7,ABS($B$5/AU148),"")</f>
      </c>
      <c r="AU143" s="18" t="str">
        <f>IF(AU145&lt;-$C$7,-AU145,"-")</f>
        <v>-</v>
      </c>
      <c r="AV143" s="23">
        <f>IF(AY145&lt;-$C$7,ABS($B$4/AY148),"")</f>
      </c>
      <c r="AW143" s="7" t="s">
        <v>36</v>
      </c>
      <c r="AX143" s="24">
        <f>IF(AY145&lt;-$C$7,ABS($B$5/AY148),"")</f>
      </c>
      <c r="AY143" s="18" t="str">
        <f>IF(AY145&lt;-$C$7,-AY145,"-")</f>
        <v>-</v>
      </c>
      <c r="AZ143" s="23">
        <f>IF(BC145&lt;-$C$7,ABS($B$4/BC148),"")</f>
      </c>
      <c r="BA143" s="7" t="s">
        <v>36</v>
      </c>
      <c r="BB143" s="24">
        <f>IF(BC145&lt;-$C$7,ABS($B$5/BC148),"")</f>
      </c>
      <c r="BC143" s="18" t="str">
        <f>IF(BC145&lt;-$C$7,-BC145,"-")</f>
        <v>-</v>
      </c>
    </row>
    <row r="144" spans="1:55" s="13" customFormat="1" ht="18" customHeight="1" hidden="1">
      <c r="A144" s="40"/>
      <c r="B144" s="55"/>
      <c r="C144" s="12"/>
      <c r="D144" s="51" t="s">
        <v>39</v>
      </c>
      <c r="E144" s="52"/>
      <c r="F144" s="53"/>
      <c r="G144" s="10">
        <v>45</v>
      </c>
      <c r="H144" s="51" t="s">
        <v>39</v>
      </c>
      <c r="I144" s="52"/>
      <c r="J144" s="53"/>
      <c r="K144" s="10">
        <v>45</v>
      </c>
      <c r="L144" s="51" t="s">
        <v>39</v>
      </c>
      <c r="M144" s="52"/>
      <c r="N144" s="53"/>
      <c r="O144" s="10">
        <v>45</v>
      </c>
      <c r="P144" s="51" t="s">
        <v>39</v>
      </c>
      <c r="Q144" s="52"/>
      <c r="R144" s="53"/>
      <c r="S144" s="10">
        <v>45</v>
      </c>
      <c r="T144" s="51" t="s">
        <v>39</v>
      </c>
      <c r="U144" s="52"/>
      <c r="V144" s="53"/>
      <c r="W144" s="10">
        <v>45</v>
      </c>
      <c r="X144" s="51" t="s">
        <v>39</v>
      </c>
      <c r="Y144" s="52"/>
      <c r="Z144" s="53"/>
      <c r="AA144" s="10">
        <v>45</v>
      </c>
      <c r="AB144" s="51" t="s">
        <v>39</v>
      </c>
      <c r="AC144" s="52"/>
      <c r="AD144" s="53"/>
      <c r="AE144" s="10">
        <v>45</v>
      </c>
      <c r="AF144" s="51" t="s">
        <v>39</v>
      </c>
      <c r="AG144" s="52"/>
      <c r="AH144" s="53"/>
      <c r="AI144" s="10">
        <v>45</v>
      </c>
      <c r="AJ144" s="51" t="s">
        <v>39</v>
      </c>
      <c r="AK144" s="52"/>
      <c r="AL144" s="53"/>
      <c r="AM144" s="10">
        <v>45</v>
      </c>
      <c r="AN144" s="51" t="s">
        <v>39</v>
      </c>
      <c r="AO144" s="52"/>
      <c r="AP144" s="53"/>
      <c r="AQ144" s="10">
        <v>45</v>
      </c>
      <c r="AR144" s="51" t="s">
        <v>39</v>
      </c>
      <c r="AS144" s="52"/>
      <c r="AT144" s="53"/>
      <c r="AU144" s="10">
        <v>45</v>
      </c>
      <c r="AV144" s="51" t="s">
        <v>39</v>
      </c>
      <c r="AW144" s="52"/>
      <c r="AX144" s="53"/>
      <c r="AY144" s="10">
        <v>45</v>
      </c>
      <c r="AZ144" s="51" t="s">
        <v>39</v>
      </c>
      <c r="BA144" s="52"/>
      <c r="BB144" s="53"/>
      <c r="BC144" s="10">
        <v>45</v>
      </c>
    </row>
    <row r="145" spans="1:55" ht="18" customHeight="1" hidden="1">
      <c r="A145" s="40"/>
      <c r="B145" s="55"/>
      <c r="C145" s="48"/>
      <c r="D145" s="51" t="s">
        <v>40</v>
      </c>
      <c r="E145" s="52"/>
      <c r="F145" s="53"/>
      <c r="G145" s="9">
        <f>G146+G$7</f>
        <v>-175.07361008328002</v>
      </c>
      <c r="H145" s="51" t="s">
        <v>40</v>
      </c>
      <c r="I145" s="52"/>
      <c r="J145" s="53"/>
      <c r="K145" s="9">
        <f>K146+K$7</f>
        <v>-89.25603516562</v>
      </c>
      <c r="L145" s="51" t="s">
        <v>40</v>
      </c>
      <c r="M145" s="52"/>
      <c r="N145" s="53"/>
      <c r="O145" s="9">
        <f>O146+O$7</f>
        <v>-106.35910682848004</v>
      </c>
      <c r="P145" s="51" t="s">
        <v>40</v>
      </c>
      <c r="Q145" s="52"/>
      <c r="R145" s="53"/>
      <c r="S145" s="9">
        <f>S146+S$7</f>
        <v>-23.45792575653556</v>
      </c>
      <c r="T145" s="51" t="s">
        <v>40</v>
      </c>
      <c r="U145" s="52"/>
      <c r="V145" s="53"/>
      <c r="W145" s="9">
        <f>W146+W$7</f>
        <v>-13.282518692180002</v>
      </c>
      <c r="X145" s="51" t="s">
        <v>40</v>
      </c>
      <c r="Y145" s="52"/>
      <c r="Z145" s="53"/>
      <c r="AA145" s="9">
        <f>AA146+AA$7</f>
        <v>-13.902177996879995</v>
      </c>
      <c r="AB145" s="51" t="s">
        <v>40</v>
      </c>
      <c r="AC145" s="52"/>
      <c r="AD145" s="53"/>
      <c r="AE145" s="9">
        <f>AE146+AE$7</f>
        <v>5.436779015179997</v>
      </c>
      <c r="AF145" s="51" t="s">
        <v>40</v>
      </c>
      <c r="AG145" s="52"/>
      <c r="AH145" s="53"/>
      <c r="AI145" s="9">
        <f>AI146+AI$7</f>
        <v>6.959186778379998</v>
      </c>
      <c r="AJ145" s="51" t="s">
        <v>40</v>
      </c>
      <c r="AK145" s="52"/>
      <c r="AL145" s="53"/>
      <c r="AM145" s="9">
        <f>AM146+AM$7</f>
        <v>10.760753526824445</v>
      </c>
      <c r="AN145" s="51" t="s">
        <v>40</v>
      </c>
      <c r="AO145" s="52"/>
      <c r="AP145" s="53"/>
      <c r="AQ145" s="9">
        <f>AQ146+AQ$7</f>
        <v>9.469999999999999</v>
      </c>
      <c r="AR145" s="51" t="s">
        <v>40</v>
      </c>
      <c r="AS145" s="52"/>
      <c r="AT145" s="53"/>
      <c r="AU145" s="9">
        <f>AU146+AU$7</f>
        <v>11.43002260608</v>
      </c>
      <c r="AV145" s="51" t="s">
        <v>40</v>
      </c>
      <c r="AW145" s="52"/>
      <c r="AX145" s="53"/>
      <c r="AY145" s="9">
        <f>AY146+AY$7</f>
        <v>9.65542</v>
      </c>
      <c r="AZ145" s="51" t="s">
        <v>40</v>
      </c>
      <c r="BA145" s="52"/>
      <c r="BB145" s="53"/>
      <c r="BC145" s="9">
        <f>BC146+BC$7</f>
        <v>15.153164942497778</v>
      </c>
    </row>
    <row r="146" spans="1:55" ht="18" customHeight="1" hidden="1">
      <c r="A146" s="40"/>
      <c r="B146" s="55"/>
      <c r="C146" s="49"/>
      <c r="D146" s="51" t="s">
        <v>41</v>
      </c>
      <c r="E146" s="52"/>
      <c r="F146" s="53"/>
      <c r="G146" s="9">
        <f>G$6*G147/(G$6-G147)</f>
        <v>-190.50756008328003</v>
      </c>
      <c r="H146" s="51" t="s">
        <v>41</v>
      </c>
      <c r="I146" s="52"/>
      <c r="J146" s="53"/>
      <c r="K146" s="9">
        <f>K$6*K147/(K$6-K147)</f>
        <v>-101.57114516562001</v>
      </c>
      <c r="L146" s="51" t="s">
        <v>41</v>
      </c>
      <c r="M146" s="52"/>
      <c r="N146" s="53"/>
      <c r="O146" s="9">
        <f>O$6*O147/(O$6-O147)</f>
        <v>-105.50387682848003</v>
      </c>
      <c r="P146" s="51" t="s">
        <v>41</v>
      </c>
      <c r="Q146" s="52"/>
      <c r="R146" s="53"/>
      <c r="S146" s="9">
        <f>S$6*S147/(S$6-S147)</f>
        <v>-59.56391575653556</v>
      </c>
      <c r="T146" s="51" t="s">
        <v>41</v>
      </c>
      <c r="U146" s="52"/>
      <c r="V146" s="53"/>
      <c r="W146" s="9">
        <f>W$6*W147/(W$6-W147)</f>
        <v>-40.21292869218</v>
      </c>
      <c r="X146" s="51" t="s">
        <v>41</v>
      </c>
      <c r="Y146" s="52"/>
      <c r="Z146" s="53"/>
      <c r="AA146" s="9">
        <f>AA$6*AA147/(AA$6-AA147)</f>
        <v>-38.895517996879995</v>
      </c>
      <c r="AB146" s="51" t="s">
        <v>41</v>
      </c>
      <c r="AC146" s="52"/>
      <c r="AD146" s="53"/>
      <c r="AE146" s="9">
        <f>AE$6*AE147/(AE$6-AE147)</f>
        <v>-21.701500984820004</v>
      </c>
      <c r="AF146" s="51" t="s">
        <v>41</v>
      </c>
      <c r="AG146" s="52"/>
      <c r="AH146" s="53"/>
      <c r="AI146" s="9">
        <f>AI$6*AI147/(AI$6-AI147)</f>
        <v>-21.68507322162</v>
      </c>
      <c r="AJ146" s="51" t="s">
        <v>41</v>
      </c>
      <c r="AK146" s="52"/>
      <c r="AL146" s="53"/>
      <c r="AM146" s="9">
        <f>AM$6*AM147/(AM$6-AM147)</f>
        <v>-15.653076473175556</v>
      </c>
      <c r="AN146" s="51" t="s">
        <v>41</v>
      </c>
      <c r="AO146" s="52"/>
      <c r="AP146" s="53"/>
      <c r="AQ146" s="9">
        <f>AQ$6*AQ147/(AQ$6-AQ147)</f>
        <v>-15.2</v>
      </c>
      <c r="AR146" s="51" t="s">
        <v>41</v>
      </c>
      <c r="AS146" s="52"/>
      <c r="AT146" s="53"/>
      <c r="AU146" s="9">
        <f>AU$6*AU147/(AU$6-AU147)</f>
        <v>-9.75167739392</v>
      </c>
      <c r="AV146" s="51" t="s">
        <v>41</v>
      </c>
      <c r="AW146" s="52"/>
      <c r="AX146" s="53"/>
      <c r="AY146" s="9">
        <f>AY$6*AY147/(AY$6-AY147)</f>
        <v>-9.84458</v>
      </c>
      <c r="AZ146" s="51" t="s">
        <v>41</v>
      </c>
      <c r="BA146" s="52"/>
      <c r="BB146" s="53"/>
      <c r="BC146" s="9">
        <f>BC$6*BC147/(BC$6-BC147)</f>
        <v>-7.052615057502222</v>
      </c>
    </row>
    <row r="147" spans="1:55" ht="18" customHeight="1" hidden="1">
      <c r="A147" s="40"/>
      <c r="B147" s="55"/>
      <c r="C147" s="49"/>
      <c r="D147" s="51" t="s">
        <v>42</v>
      </c>
      <c r="E147" s="52"/>
      <c r="F147" s="53"/>
      <c r="G147" s="9">
        <f>G$6+G144</f>
        <v>117.78426</v>
      </c>
      <c r="H147" s="51" t="s">
        <v>42</v>
      </c>
      <c r="I147" s="52"/>
      <c r="J147" s="53"/>
      <c r="K147" s="9">
        <f>K$6+K144</f>
        <v>93.75273</v>
      </c>
      <c r="L147" s="51" t="s">
        <v>42</v>
      </c>
      <c r="M147" s="52"/>
      <c r="N147" s="53"/>
      <c r="O147" s="9">
        <f>O$6+O144</f>
        <v>94.98396</v>
      </c>
      <c r="P147" s="51" t="s">
        <v>42</v>
      </c>
      <c r="Q147" s="52"/>
      <c r="R147" s="53"/>
      <c r="S147" s="9">
        <f>S$6+S144</f>
        <v>78.95021</v>
      </c>
      <c r="T147" s="51" t="s">
        <v>42</v>
      </c>
      <c r="U147" s="52"/>
      <c r="V147" s="53"/>
      <c r="W147" s="9">
        <f>W$6+W144</f>
        <v>70.62309</v>
      </c>
      <c r="X147" s="51" t="s">
        <v>42</v>
      </c>
      <c r="Y147" s="52"/>
      <c r="Z147" s="53"/>
      <c r="AA147" s="9">
        <f>AA$6+AA144</f>
        <v>70.00314</v>
      </c>
      <c r="AB147" s="51" t="s">
        <v>42</v>
      </c>
      <c r="AC147" s="52"/>
      <c r="AD147" s="53"/>
      <c r="AE147" s="9">
        <f>AE$6+AE144</f>
        <v>61.00737</v>
      </c>
      <c r="AF147" s="51" t="s">
        <v>42</v>
      </c>
      <c r="AG147" s="52"/>
      <c r="AH147" s="53"/>
      <c r="AI147" s="9">
        <f>AI$6+AI144</f>
        <v>60.99777</v>
      </c>
      <c r="AJ147" s="51" t="s">
        <v>42</v>
      </c>
      <c r="AK147" s="52"/>
      <c r="AL147" s="53"/>
      <c r="AM147" s="9">
        <f>AM$6+AM144</f>
        <v>57.29423</v>
      </c>
      <c r="AN147" s="51" t="s">
        <v>42</v>
      </c>
      <c r="AO147" s="52"/>
      <c r="AP147" s="53"/>
      <c r="AQ147" s="9">
        <f>AQ$6+AQ144</f>
        <v>57</v>
      </c>
      <c r="AR147" s="51" t="s">
        <v>42</v>
      </c>
      <c r="AS147" s="52"/>
      <c r="AT147" s="53"/>
      <c r="AU147" s="9">
        <f>AU$6+AU144</f>
        <v>53.24208</v>
      </c>
      <c r="AV147" s="51" t="s">
        <v>42</v>
      </c>
      <c r="AW147" s="52"/>
      <c r="AX147" s="53"/>
      <c r="AY147" s="9">
        <f>AY$6+AY144</f>
        <v>53.31</v>
      </c>
      <c r="AZ147" s="51" t="s">
        <v>42</v>
      </c>
      <c r="BA147" s="52"/>
      <c r="BB147" s="53"/>
      <c r="BC147" s="9">
        <f>BC$6+BC144</f>
        <v>51.19874</v>
      </c>
    </row>
    <row r="148" spans="1:55" ht="18" customHeight="1" hidden="1">
      <c r="A148" s="40"/>
      <c r="B148" s="55"/>
      <c r="C148" s="50"/>
      <c r="D148" s="51" t="s">
        <v>43</v>
      </c>
      <c r="E148" s="52"/>
      <c r="F148" s="53"/>
      <c r="G148" s="14">
        <f>G147/G146</f>
        <v>-0.6182655425774748</v>
      </c>
      <c r="H148" s="51" t="s">
        <v>43</v>
      </c>
      <c r="I148" s="52"/>
      <c r="J148" s="53"/>
      <c r="K148" s="14">
        <f>K147/K146</f>
        <v>-0.9230252336638378</v>
      </c>
      <c r="L148" s="51" t="s">
        <v>43</v>
      </c>
      <c r="M148" s="52"/>
      <c r="N148" s="53"/>
      <c r="O148" s="14">
        <f>O147/O146</f>
        <v>-0.9002888126510982</v>
      </c>
      <c r="P148" s="51" t="s">
        <v>43</v>
      </c>
      <c r="Q148" s="52"/>
      <c r="R148" s="53"/>
      <c r="S148" s="14">
        <f>S147/S146</f>
        <v>-1.3254704462800082</v>
      </c>
      <c r="T148" s="51" t="s">
        <v>43</v>
      </c>
      <c r="U148" s="52"/>
      <c r="V148" s="53"/>
      <c r="W148" s="14">
        <f>W147/W146</f>
        <v>-1.7562284642484574</v>
      </c>
      <c r="X148" s="51" t="s">
        <v>43</v>
      </c>
      <c r="Y148" s="52"/>
      <c r="Z148" s="53"/>
      <c r="AA148" s="14">
        <f>AA147/AA146</f>
        <v>-1.7997739483920823</v>
      </c>
      <c r="AB148" s="51" t="s">
        <v>43</v>
      </c>
      <c r="AC148" s="52"/>
      <c r="AD148" s="53"/>
      <c r="AE148" s="14">
        <f>AE147/AE146</f>
        <v>-2.8112050886560374</v>
      </c>
      <c r="AF148" s="51" t="s">
        <v>43</v>
      </c>
      <c r="AG148" s="52"/>
      <c r="AH148" s="53"/>
      <c r="AI148" s="14">
        <f>AI147/AI146</f>
        <v>-2.8128920468290266</v>
      </c>
      <c r="AJ148" s="51" t="s">
        <v>43</v>
      </c>
      <c r="AK148" s="52"/>
      <c r="AL148" s="53"/>
      <c r="AM148" s="14">
        <f>AM147/AM146</f>
        <v>-3.660253631174949</v>
      </c>
      <c r="AN148" s="51" t="s">
        <v>43</v>
      </c>
      <c r="AO148" s="52"/>
      <c r="AP148" s="53"/>
      <c r="AQ148" s="14">
        <f>AQ147/AQ146</f>
        <v>-3.75</v>
      </c>
      <c r="AR148" s="51" t="s">
        <v>43</v>
      </c>
      <c r="AS148" s="52"/>
      <c r="AT148" s="53"/>
      <c r="AU148" s="14">
        <f>AU147/AU146</f>
        <v>-5.45978684992138</v>
      </c>
      <c r="AV148" s="51" t="s">
        <v>43</v>
      </c>
      <c r="AW148" s="52"/>
      <c r="AX148" s="53"/>
      <c r="AY148" s="14">
        <f>AY147/AY146</f>
        <v>-5.415162454873646</v>
      </c>
      <c r="AZ148" s="51" t="s">
        <v>43</v>
      </c>
      <c r="BA148" s="52"/>
      <c r="BB148" s="53"/>
      <c r="BC148" s="14">
        <f>BC147/BC146</f>
        <v>-7.259539841967884</v>
      </c>
    </row>
    <row r="149" spans="1:55" ht="18" customHeight="1">
      <c r="A149" s="40"/>
      <c r="B149" s="55"/>
      <c r="C149" s="3" t="s">
        <v>1</v>
      </c>
      <c r="D149" s="21">
        <f>IF(G151&lt;-$C$7,ABS($B$4/G154),"")</f>
        <v>9.022284415587848</v>
      </c>
      <c r="E149" s="19" t="s">
        <v>36</v>
      </c>
      <c r="F149" s="22">
        <f>IF(G151&lt;-$C$7,ABS($B$5/G154),"")</f>
        <v>12.029712554117133</v>
      </c>
      <c r="G149" s="20">
        <f>IF(G151&lt;-$C$7,-G151,"-")</f>
        <v>156.84732434819605</v>
      </c>
      <c r="H149" s="21">
        <f>IF(K151&lt;-$C$7,ABS($B$4/K154),"")</f>
        <v>3.9052531539259885</v>
      </c>
      <c r="I149" s="19" t="s">
        <v>36</v>
      </c>
      <c r="J149" s="22">
        <f>IF(K151&lt;-$C$7,ABS($B$5/K154),"")</f>
        <v>5.207004205234652</v>
      </c>
      <c r="K149" s="20">
        <f>IF(K151&lt;-$C$7,-K151,"-")</f>
        <v>65.28485524166699</v>
      </c>
      <c r="L149" s="21">
        <f>IF(O151&lt;-$C$7,ABS($B$4/O154),"")</f>
        <v>6.881081258408074</v>
      </c>
      <c r="M149" s="19" t="s">
        <v>36</v>
      </c>
      <c r="N149" s="22">
        <f>IF(O151&lt;-$C$7,ABS($B$5/O154),"")</f>
        <v>9.174775011210766</v>
      </c>
      <c r="O149" s="20">
        <f>IF(O151&lt;-$C$7,-O151,"-")</f>
        <v>102.95187036015439</v>
      </c>
      <c r="P149" s="21">
        <f>IF(S151&lt;-$C$7,ABS($B$4/S154),"")</f>
        <v>4.68121297479456</v>
      </c>
      <c r="Q149" s="19" t="s">
        <v>36</v>
      </c>
      <c r="R149" s="22">
        <f>IF(S151&lt;-$C$7,ABS($B$5/S154),"")</f>
        <v>6.241617299726081</v>
      </c>
      <c r="S149" s="20">
        <f>IF(S151&lt;-$C$7,-S151,"-")</f>
        <v>21.92424478015152</v>
      </c>
      <c r="T149" s="21">
        <f>IF(W151&lt;-$C$7,ABS($B$4/W154),"")</f>
        <v>3.284966623906652</v>
      </c>
      <c r="U149" s="19" t="s">
        <v>36</v>
      </c>
      <c r="V149" s="22">
        <f>IF(W151&lt;-$C$7,ABS($B$5/W154),"")</f>
        <v>4.379955498542203</v>
      </c>
      <c r="W149" s="20">
        <f>IF(W151&lt;-$C$7,-W151,"-")</f>
        <v>11.445861128993382</v>
      </c>
      <c r="X149" s="21">
        <f>IF(AA151&lt;-$C$7,ABS($B$4/AA154),"")</f>
        <v>3.474067401919497</v>
      </c>
      <c r="Y149" s="19" t="s">
        <v>36</v>
      </c>
      <c r="Z149" s="22">
        <f>IF(AA151&lt;-$C$7,ABS($B$5/AA154),"")</f>
        <v>4.632089869225997</v>
      </c>
      <c r="AA149" s="20">
        <f>IF(AA151&lt;-$C$7,-AA151,"-")</f>
        <v>13.170799033277188</v>
      </c>
      <c r="AB149" s="21">
        <f>IF(AE151&lt;-$C$7,ABS($B$4/AE154),"")</f>
      </c>
      <c r="AC149" s="19" t="s">
        <v>36</v>
      </c>
      <c r="AD149" s="22">
        <f>IF(AE151&lt;-$C$7,ABS($B$5/AE154),"")</f>
      </c>
      <c r="AE149" s="20" t="str">
        <f>IF(AE151&lt;-$C$7,-AE151,"-")</f>
        <v>-</v>
      </c>
      <c r="AF149" s="21">
        <f>IF(AI151&lt;-$C$7,ABS($B$4/AI154),"")</f>
      </c>
      <c r="AG149" s="19" t="s">
        <v>36</v>
      </c>
      <c r="AH149" s="22">
        <f>IF(AI151&lt;-$C$7,ABS($B$5/AI154),"")</f>
      </c>
      <c r="AI149" s="20" t="str">
        <f>IF(AI151&lt;-$C$7,-AI151,"-")</f>
        <v>-</v>
      </c>
      <c r="AJ149" s="21">
        <f>IF(AM151&lt;-$C$7,ABS($B$4/AM154),"")</f>
      </c>
      <c r="AK149" s="19" t="s">
        <v>36</v>
      </c>
      <c r="AL149" s="22">
        <f>IF(AM151&lt;-$C$7,ABS($B$5/AM154),"")</f>
      </c>
      <c r="AM149" s="20" t="str">
        <f>IF(AM151&lt;-$C$7,-AM151,"-")</f>
        <v>-</v>
      </c>
      <c r="AN149" s="21">
        <f>IF(AQ151&lt;-$C$7,ABS($B$4/AQ154),"")</f>
      </c>
      <c r="AO149" s="19" t="s">
        <v>36</v>
      </c>
      <c r="AP149" s="22">
        <f>IF(AQ151&lt;-$C$7,ABS($B$5/AQ154),"")</f>
      </c>
      <c r="AQ149" s="20" t="str">
        <f>IF(AQ151&lt;-$C$7,-AQ151,"-")</f>
        <v>-</v>
      </c>
      <c r="AR149" s="21">
        <f>IF(AU151&lt;-$C$7,ABS($B$4/AU154),"")</f>
      </c>
      <c r="AS149" s="19" t="s">
        <v>36</v>
      </c>
      <c r="AT149" s="22">
        <f>IF(AU151&lt;-$C$7,ABS($B$5/AU154),"")</f>
      </c>
      <c r="AU149" s="20" t="str">
        <f>IF(AU151&lt;-$C$7,-AU151,"-")</f>
        <v>-</v>
      </c>
      <c r="AV149" s="21">
        <f>IF(AY151&lt;-$C$7,ABS($B$4/AY154),"")</f>
      </c>
      <c r="AW149" s="19" t="s">
        <v>36</v>
      </c>
      <c r="AX149" s="22">
        <f>IF(AY151&lt;-$C$7,ABS($B$5/AY154),"")</f>
      </c>
      <c r="AY149" s="20" t="str">
        <f>IF(AY151&lt;-$C$7,-AY151,"-")</f>
        <v>-</v>
      </c>
      <c r="AZ149" s="21">
        <f>IF(BC151&lt;-$C$7,ABS($B$4/BC154),"")</f>
      </c>
      <c r="BA149" s="19" t="s">
        <v>36</v>
      </c>
      <c r="BB149" s="22">
        <f>IF(BC151&lt;-$C$7,ABS($B$5/BC154),"")</f>
      </c>
      <c r="BC149" s="20" t="str">
        <f>IF(BC151&lt;-$C$7,-BC151,"-")</f>
        <v>-</v>
      </c>
    </row>
    <row r="150" spans="1:55" s="13" customFormat="1" ht="18" customHeight="1" hidden="1">
      <c r="A150" s="40"/>
      <c r="B150" s="55"/>
      <c r="C150" s="12"/>
      <c r="D150" s="57" t="s">
        <v>39</v>
      </c>
      <c r="E150" s="58"/>
      <c r="F150" s="59"/>
      <c r="G150" s="15">
        <v>45</v>
      </c>
      <c r="H150" s="57" t="s">
        <v>39</v>
      </c>
      <c r="I150" s="58"/>
      <c r="J150" s="59"/>
      <c r="K150" s="15">
        <v>45</v>
      </c>
      <c r="L150" s="57" t="s">
        <v>39</v>
      </c>
      <c r="M150" s="58"/>
      <c r="N150" s="59"/>
      <c r="O150" s="15">
        <v>45</v>
      </c>
      <c r="P150" s="57" t="s">
        <v>39</v>
      </c>
      <c r="Q150" s="58"/>
      <c r="R150" s="59"/>
      <c r="S150" s="15">
        <v>45</v>
      </c>
      <c r="T150" s="57" t="s">
        <v>39</v>
      </c>
      <c r="U150" s="58"/>
      <c r="V150" s="59"/>
      <c r="W150" s="15">
        <v>45</v>
      </c>
      <c r="X150" s="57" t="s">
        <v>39</v>
      </c>
      <c r="Y150" s="58"/>
      <c r="Z150" s="59"/>
      <c r="AA150" s="15">
        <v>45</v>
      </c>
      <c r="AB150" s="57" t="s">
        <v>39</v>
      </c>
      <c r="AC150" s="58"/>
      <c r="AD150" s="59"/>
      <c r="AE150" s="15">
        <v>45</v>
      </c>
      <c r="AF150" s="57" t="s">
        <v>39</v>
      </c>
      <c r="AG150" s="58"/>
      <c r="AH150" s="59"/>
      <c r="AI150" s="15">
        <v>45</v>
      </c>
      <c r="AJ150" s="57" t="s">
        <v>39</v>
      </c>
      <c r="AK150" s="58"/>
      <c r="AL150" s="59"/>
      <c r="AM150" s="15">
        <v>45</v>
      </c>
      <c r="AN150" s="57" t="s">
        <v>39</v>
      </c>
      <c r="AO150" s="58"/>
      <c r="AP150" s="59"/>
      <c r="AQ150" s="15">
        <v>45</v>
      </c>
      <c r="AR150" s="57" t="s">
        <v>39</v>
      </c>
      <c r="AS150" s="58"/>
      <c r="AT150" s="59"/>
      <c r="AU150" s="15">
        <v>45</v>
      </c>
      <c r="AV150" s="57" t="s">
        <v>39</v>
      </c>
      <c r="AW150" s="58"/>
      <c r="AX150" s="59"/>
      <c r="AY150" s="15">
        <v>45</v>
      </c>
      <c r="AZ150" s="57" t="s">
        <v>39</v>
      </c>
      <c r="BA150" s="58"/>
      <c r="BB150" s="59"/>
      <c r="BC150" s="15">
        <v>45</v>
      </c>
    </row>
    <row r="151" spans="1:55" ht="18" customHeight="1" hidden="1">
      <c r="A151" s="40"/>
      <c r="B151" s="55"/>
      <c r="C151" s="48"/>
      <c r="D151" s="51" t="s">
        <v>40</v>
      </c>
      <c r="E151" s="52"/>
      <c r="F151" s="53"/>
      <c r="G151" s="9">
        <f>G152+G$7</f>
        <v>-156.84732434819605</v>
      </c>
      <c r="H151" s="51" t="s">
        <v>40</v>
      </c>
      <c r="I151" s="52"/>
      <c r="J151" s="53"/>
      <c r="K151" s="9">
        <f>K152+K$7</f>
        <v>-65.28485524166699</v>
      </c>
      <c r="L151" s="51" t="s">
        <v>40</v>
      </c>
      <c r="M151" s="52"/>
      <c r="N151" s="53"/>
      <c r="O151" s="9">
        <f>O152+O$7</f>
        <v>-102.95187036015439</v>
      </c>
      <c r="P151" s="51" t="s">
        <v>40</v>
      </c>
      <c r="Q151" s="52"/>
      <c r="R151" s="53"/>
      <c r="S151" s="9">
        <f>S152+S$7</f>
        <v>-21.92424478015152</v>
      </c>
      <c r="T151" s="51" t="s">
        <v>40</v>
      </c>
      <c r="U151" s="52"/>
      <c r="V151" s="53"/>
      <c r="W151" s="9">
        <f>W152+W$7</f>
        <v>-11.445861128993382</v>
      </c>
      <c r="X151" s="51" t="s">
        <v>40</v>
      </c>
      <c r="Y151" s="52"/>
      <c r="Z151" s="53"/>
      <c r="AA151" s="9">
        <f>AA152+AA$7</f>
        <v>-13.170799033277188</v>
      </c>
      <c r="AB151" s="51" t="s">
        <v>40</v>
      </c>
      <c r="AC151" s="52"/>
      <c r="AD151" s="53"/>
      <c r="AE151" s="9">
        <f>AE152+AE$7</f>
        <v>5.714314784899951</v>
      </c>
      <c r="AF151" s="51" t="s">
        <v>40</v>
      </c>
      <c r="AG151" s="52"/>
      <c r="AH151" s="53"/>
      <c r="AI151" s="9">
        <f>AI152+AI$7</f>
        <v>7.079728501978469</v>
      </c>
      <c r="AJ151" s="51" t="s">
        <v>40</v>
      </c>
      <c r="AK151" s="52"/>
      <c r="AL151" s="53"/>
      <c r="AM151" s="9">
        <f>AM152+AM$7</f>
        <v>10.856786884168336</v>
      </c>
      <c r="AN151" s="51" t="s">
        <v>40</v>
      </c>
      <c r="AO151" s="52"/>
      <c r="AP151" s="53"/>
      <c r="AQ151" s="9">
        <f>AQ152+AQ$7</f>
        <v>9.531735093748113</v>
      </c>
      <c r="AR151" s="51" t="s">
        <v>40</v>
      </c>
      <c r="AS151" s="52"/>
      <c r="AT151" s="53"/>
      <c r="AU151" s="9">
        <f>AU152+AU$7</f>
        <v>11.449934356842666</v>
      </c>
      <c r="AV151" s="51" t="s">
        <v>40</v>
      </c>
      <c r="AW151" s="52"/>
      <c r="AX151" s="53"/>
      <c r="AY151" s="9">
        <f>AY152+AY$7</f>
        <v>9.676311058333505</v>
      </c>
      <c r="AZ151" s="51" t="s">
        <v>40</v>
      </c>
      <c r="BA151" s="52"/>
      <c r="BB151" s="53"/>
      <c r="BC151" s="9">
        <f>BC152+BC$7</f>
        <v>15.15940400551954</v>
      </c>
    </row>
    <row r="152" spans="1:55" ht="18" customHeight="1" hidden="1">
      <c r="A152" s="40"/>
      <c r="B152" s="55"/>
      <c r="C152" s="49"/>
      <c r="D152" s="51" t="s">
        <v>41</v>
      </c>
      <c r="E152" s="52"/>
      <c r="F152" s="53"/>
      <c r="G152" s="9">
        <f>G$6*G153/(G$6-G153)</f>
        <v>-172.28127434819606</v>
      </c>
      <c r="H152" s="51" t="s">
        <v>41</v>
      </c>
      <c r="I152" s="52"/>
      <c r="J152" s="53"/>
      <c r="K152" s="9">
        <f>K$6*K153/(K$6-K153)</f>
        <v>-77.599965241667</v>
      </c>
      <c r="L152" s="51" t="s">
        <v>41</v>
      </c>
      <c r="M152" s="52"/>
      <c r="N152" s="53"/>
      <c r="O152" s="9">
        <f>O$6*O153/(O$6-O153)</f>
        <v>-102.09664036015438</v>
      </c>
      <c r="P152" s="51" t="s">
        <v>41</v>
      </c>
      <c r="Q152" s="52"/>
      <c r="R152" s="53"/>
      <c r="S152" s="9">
        <f>S$6*S153/(S$6-S153)</f>
        <v>-58.03023478015152</v>
      </c>
      <c r="T152" s="51" t="s">
        <v>41</v>
      </c>
      <c r="U152" s="52"/>
      <c r="V152" s="53"/>
      <c r="W152" s="9">
        <f>W$6*W153/(W$6-W153)</f>
        <v>-38.37627112899338</v>
      </c>
      <c r="X152" s="51" t="s">
        <v>41</v>
      </c>
      <c r="Y152" s="52"/>
      <c r="Z152" s="53"/>
      <c r="AA152" s="9">
        <f>AA$6*AA153/(AA$6-AA153)</f>
        <v>-38.16413903327719</v>
      </c>
      <c r="AB152" s="51" t="s">
        <v>41</v>
      </c>
      <c r="AC152" s="52"/>
      <c r="AD152" s="53"/>
      <c r="AE152" s="9">
        <f>AE$6*AE153/(AE$6-AE153)</f>
        <v>-21.42396521510005</v>
      </c>
      <c r="AF152" s="51" t="s">
        <v>41</v>
      </c>
      <c r="AG152" s="52"/>
      <c r="AH152" s="53"/>
      <c r="AI152" s="9">
        <f>AI$6*AI153/(AI$6-AI153)</f>
        <v>-21.56453149802153</v>
      </c>
      <c r="AJ152" s="51" t="s">
        <v>41</v>
      </c>
      <c r="AK152" s="52"/>
      <c r="AL152" s="53"/>
      <c r="AM152" s="9">
        <f>AM$6*AM153/(AM$6-AM153)</f>
        <v>-15.557043115831664</v>
      </c>
      <c r="AN152" s="51" t="s">
        <v>41</v>
      </c>
      <c r="AO152" s="52"/>
      <c r="AP152" s="53"/>
      <c r="AQ152" s="9">
        <f>AQ$6*AQ153/(AQ$6-AQ153)</f>
        <v>-15.138264906251885</v>
      </c>
      <c r="AR152" s="51" t="s">
        <v>41</v>
      </c>
      <c r="AS152" s="52"/>
      <c r="AT152" s="53"/>
      <c r="AU152" s="9">
        <f>AU$6*AU153/(AU$6-AU153)</f>
        <v>-9.731765643157333</v>
      </c>
      <c r="AV152" s="51" t="s">
        <v>41</v>
      </c>
      <c r="AW152" s="52"/>
      <c r="AX152" s="53"/>
      <c r="AY152" s="9">
        <f>AY$6*AY153/(AY$6-AY153)</f>
        <v>-9.823688941666495</v>
      </c>
      <c r="AZ152" s="51" t="s">
        <v>41</v>
      </c>
      <c r="BA152" s="52"/>
      <c r="BB152" s="53"/>
      <c r="BC152" s="9">
        <f>BC$6*BC153/(BC$6-BC153)</f>
        <v>-7.046375994480461</v>
      </c>
    </row>
    <row r="153" spans="1:55" ht="18" customHeight="1" hidden="1">
      <c r="A153" s="40"/>
      <c r="B153" s="55"/>
      <c r="C153" s="49"/>
      <c r="D153" s="51" t="s">
        <v>42</v>
      </c>
      <c r="E153" s="52"/>
      <c r="F153" s="53"/>
      <c r="G153" s="9">
        <f>G$10+G150</f>
        <v>126.02755115252138</v>
      </c>
      <c r="H153" s="51" t="s">
        <v>42</v>
      </c>
      <c r="I153" s="52"/>
      <c r="J153" s="53"/>
      <c r="K153" s="9">
        <f>K$10+K150</f>
        <v>131.1463688545064</v>
      </c>
      <c r="L153" s="51" t="s">
        <v>42</v>
      </c>
      <c r="M153" s="52"/>
      <c r="N153" s="53"/>
      <c r="O153" s="9">
        <f>O$10+O150</f>
        <v>97.92615449114898</v>
      </c>
      <c r="P153" s="51" t="s">
        <v>42</v>
      </c>
      <c r="Q153" s="52"/>
      <c r="R153" s="53"/>
      <c r="S153" s="9">
        <f>S$10+S150</f>
        <v>81.81630522072291</v>
      </c>
      <c r="T153" s="51" t="s">
        <v>42</v>
      </c>
      <c r="U153" s="52"/>
      <c r="V153" s="53"/>
      <c r="W153" s="9">
        <f>W$10+W150</f>
        <v>77.10379387360064</v>
      </c>
      <c r="X153" s="51" t="s">
        <v>42</v>
      </c>
      <c r="Y153" s="52"/>
      <c r="Z153" s="53"/>
      <c r="AA153" s="9">
        <f>AA$10+AA150</f>
        <v>72.50386606790026</v>
      </c>
      <c r="AB153" s="51" t="s">
        <v>42</v>
      </c>
      <c r="AC153" s="52"/>
      <c r="AD153" s="53"/>
      <c r="AE153" s="9">
        <f>AE$10+AE150</f>
        <v>63.31308219399625</v>
      </c>
      <c r="AF153" s="51" t="s">
        <v>42</v>
      </c>
      <c r="AG153" s="52"/>
      <c r="AH153" s="53"/>
      <c r="AI153" s="9">
        <f>AI$10+AI150</f>
        <v>61.97219248313655</v>
      </c>
      <c r="AJ153" s="51" t="s">
        <v>42</v>
      </c>
      <c r="AK153" s="52"/>
      <c r="AL153" s="53"/>
      <c r="AM153" s="9">
        <f>AM$10+AM150</f>
        <v>58.61870091729116</v>
      </c>
      <c r="AN153" s="51" t="s">
        <v>42</v>
      </c>
      <c r="AO153" s="52"/>
      <c r="AP153" s="53"/>
      <c r="AQ153" s="9">
        <f>AQ$10+AQ150</f>
        <v>57.8852277617262</v>
      </c>
      <c r="AR153" s="51" t="s">
        <v>42</v>
      </c>
      <c r="AS153" s="52"/>
      <c r="AT153" s="53"/>
      <c r="AU153" s="9">
        <f>AU$10+AU150</f>
        <v>53.8435685009034</v>
      </c>
      <c r="AV153" s="51" t="s">
        <v>42</v>
      </c>
      <c r="AW153" s="52"/>
      <c r="AX153" s="53"/>
      <c r="AY153" s="9">
        <f>AY$10+AY150</f>
        <v>53.93106394459934</v>
      </c>
      <c r="AZ153" s="51" t="s">
        <v>42</v>
      </c>
      <c r="BA153" s="52"/>
      <c r="BB153" s="53"/>
      <c r="BC153" s="9">
        <f>BC$10+BC150</f>
        <v>51.5299645324732</v>
      </c>
    </row>
    <row r="154" spans="1:55" ht="18" customHeight="1" hidden="1">
      <c r="A154" s="40"/>
      <c r="B154" s="56"/>
      <c r="C154" s="50"/>
      <c r="D154" s="51" t="s">
        <v>43</v>
      </c>
      <c r="E154" s="52"/>
      <c r="F154" s="53"/>
      <c r="G154" s="14">
        <f>G153/G152</f>
        <v>-0.731522050956091</v>
      </c>
      <c r="H154" s="51" t="s">
        <v>43</v>
      </c>
      <c r="I154" s="52"/>
      <c r="J154" s="53"/>
      <c r="K154" s="14">
        <f>K153/K152</f>
        <v>-1.6900312834687699</v>
      </c>
      <c r="L154" s="51" t="s">
        <v>43</v>
      </c>
      <c r="M154" s="52"/>
      <c r="N154" s="53"/>
      <c r="O154" s="14">
        <f>O153/O152</f>
        <v>-0.9591515856516565</v>
      </c>
      <c r="P154" s="51" t="s">
        <v>43</v>
      </c>
      <c r="Q154" s="52"/>
      <c r="R154" s="53"/>
      <c r="S154" s="14">
        <f>S153/S152</f>
        <v>-1.4098909909753994</v>
      </c>
      <c r="T154" s="51" t="s">
        <v>43</v>
      </c>
      <c r="U154" s="52"/>
      <c r="V154" s="53"/>
      <c r="W154" s="14">
        <f>W153/W152</f>
        <v>-2.00915283338585</v>
      </c>
      <c r="X154" s="51" t="s">
        <v>43</v>
      </c>
      <c r="Y154" s="52"/>
      <c r="Z154" s="53"/>
      <c r="AA154" s="14">
        <f>AA153/AA152</f>
        <v>-1.8997904290381233</v>
      </c>
      <c r="AB154" s="51" t="s">
        <v>43</v>
      </c>
      <c r="AC154" s="52"/>
      <c r="AD154" s="53"/>
      <c r="AE154" s="14">
        <f>AE153/AE152</f>
        <v>-2.955245752050227</v>
      </c>
      <c r="AF154" s="51" t="s">
        <v>43</v>
      </c>
      <c r="AG154" s="52"/>
      <c r="AH154" s="53"/>
      <c r="AI154" s="14">
        <f>AI153/AI152</f>
        <v>-2.873801941341609</v>
      </c>
      <c r="AJ154" s="51" t="s">
        <v>43</v>
      </c>
      <c r="AK154" s="52"/>
      <c r="AL154" s="53"/>
      <c r="AM154" s="14">
        <f>AM153/AM152</f>
        <v>-3.7679847308282954</v>
      </c>
      <c r="AN154" s="51" t="s">
        <v>43</v>
      </c>
      <c r="AO154" s="52"/>
      <c r="AP154" s="53"/>
      <c r="AQ154" s="14">
        <f>AQ153/AQ152</f>
        <v>-3.8237689801438495</v>
      </c>
      <c r="AR154" s="51" t="s">
        <v>43</v>
      </c>
      <c r="AS154" s="52"/>
      <c r="AT154" s="53"/>
      <c r="AU154" s="14">
        <f>AU153/AU152</f>
        <v>-5.532764605646075</v>
      </c>
      <c r="AV154" s="51" t="s">
        <v>43</v>
      </c>
      <c r="AW154" s="52"/>
      <c r="AX154" s="53"/>
      <c r="AY154" s="14">
        <f>AY153/AY152</f>
        <v>-5.489899391648536</v>
      </c>
      <c r="AZ154" s="51" t="s">
        <v>43</v>
      </c>
      <c r="BA154" s="52"/>
      <c r="BB154" s="53"/>
      <c r="BC154" s="14">
        <f>BC153/BC152</f>
        <v>-7.3129740128595815</v>
      </c>
    </row>
    <row r="155" spans="1:55" ht="18" customHeight="1">
      <c r="A155" s="40"/>
      <c r="B155" s="42" t="s">
        <v>12</v>
      </c>
      <c r="C155" s="35" t="s">
        <v>64</v>
      </c>
      <c r="D155" s="23">
        <f>IF(G157&lt;-$C$7,ABS($B$4/G160),"")</f>
        <v>9.607522320000001</v>
      </c>
      <c r="E155" s="7" t="s">
        <v>36</v>
      </c>
      <c r="F155" s="24">
        <f>IF(G157&lt;-$C$7,ABS($B$5/G160),"")</f>
        <v>12.810029760000003</v>
      </c>
      <c r="G155" s="18">
        <f>IF(G157&lt;-$C$7,-G157,"-")</f>
        <v>163.30128007495202</v>
      </c>
      <c r="H155" s="23">
        <f>IF(K157&lt;-$C$7,ABS($B$4/K160),"")</f>
        <v>6.43536036</v>
      </c>
      <c r="I155" s="7" t="s">
        <v>36</v>
      </c>
      <c r="J155" s="24">
        <f>IF(K157&lt;-$C$7,ABS($B$5/K160),"")</f>
        <v>8.580480480000002</v>
      </c>
      <c r="K155" s="18">
        <f>IF(K157&lt;-$C$7,-K157,"-")</f>
        <v>83.974193649058</v>
      </c>
      <c r="L155" s="23">
        <f>IF(O157&lt;-$C$7,ABS($B$4/O160),"")</f>
        <v>6.597882720000001</v>
      </c>
      <c r="M155" s="7" t="s">
        <v>36</v>
      </c>
      <c r="N155" s="24">
        <f>IF(O157&lt;-$C$7,ABS($B$5/O160),"")</f>
        <v>8.797176960000002</v>
      </c>
      <c r="O155" s="18">
        <f>IF(O157&lt;-$C$7,-O157,"-")</f>
        <v>100.80711514563203</v>
      </c>
      <c r="P155" s="23">
        <f>IF(S157&lt;-$C$7,ABS($B$4/S160),"")</f>
        <v>4.481427719999999</v>
      </c>
      <c r="Q155" s="7" t="s">
        <v>36</v>
      </c>
      <c r="R155" s="24">
        <f>IF(S157&lt;-$C$7,ABS($B$5/S160),"")</f>
        <v>5.97523696</v>
      </c>
      <c r="S155" s="18">
        <f>IF(S157&lt;-$C$7,-S157,"-")</f>
        <v>20.896555180881997</v>
      </c>
      <c r="T155" s="23">
        <f>IF(W157&lt;-$C$7,ABS($B$4/W160),"")</f>
        <v>3.38224788</v>
      </c>
      <c r="U155" s="7" t="s">
        <v>36</v>
      </c>
      <c r="V155" s="24">
        <f>IF(W157&lt;-$C$7,ABS($B$5/W160),"")</f>
        <v>4.509663840000001</v>
      </c>
      <c r="W155" s="18">
        <f>IF(W157&lt;-$C$7,-W157,"-")</f>
        <v>11.823534822962007</v>
      </c>
      <c r="X155" s="23">
        <f>IF(AA157&lt;-$C$7,ABS($B$4/AA160),"")</f>
        <v>3.3004144799999993</v>
      </c>
      <c r="Y155" s="7" t="s">
        <v>36</v>
      </c>
      <c r="Z155" s="24">
        <f>IF(AA157&lt;-$C$7,ABS($B$5/AA160),"")</f>
        <v>4.40055264</v>
      </c>
      <c r="AA155" s="18">
        <f>IF(AA157&lt;-$C$7,-AA157,"-")</f>
        <v>12.512940197191998</v>
      </c>
      <c r="AB155" s="23">
        <f>IF(AE157&lt;-$C$7,ABS($B$4/AE160),"")</f>
      </c>
      <c r="AC155" s="7" t="s">
        <v>36</v>
      </c>
      <c r="AD155" s="24">
        <f>IF(AE157&lt;-$C$7,ABS($B$5/AE160),"")</f>
      </c>
      <c r="AE155" s="18" t="str">
        <f>IF(AE157&lt;-$C$7,-AE157,"-")</f>
        <v>-</v>
      </c>
      <c r="AF155" s="23">
        <f>IF(AI157&lt;-$C$7,ABS($B$4/AI160),"")</f>
      </c>
      <c r="AG155" s="7" t="s">
        <v>36</v>
      </c>
      <c r="AH155" s="24">
        <f>IF(AI157&lt;-$C$7,ABS($B$5/AI160),"")</f>
      </c>
      <c r="AI155" s="18" t="str">
        <f>IF(AI157&lt;-$C$7,-AI157,"-")</f>
        <v>-</v>
      </c>
      <c r="AJ155" s="23">
        <f>IF(AM157&lt;-$C$7,ABS($B$4/AM160),"")</f>
      </c>
      <c r="AK155" s="7" t="s">
        <v>36</v>
      </c>
      <c r="AL155" s="24">
        <f>IF(AM157&lt;-$C$7,ABS($B$5/AM160),"")</f>
      </c>
      <c r="AM155" s="18" t="str">
        <f>IF(AM157&lt;-$C$7,-AM157,"-")</f>
        <v>-</v>
      </c>
      <c r="AN155" s="23">
        <f>IF(AQ157&lt;-$C$7,ABS($B$4/AQ160),"")</f>
      </c>
      <c r="AO155" s="7" t="s">
        <v>36</v>
      </c>
      <c r="AP155" s="24">
        <f>IF(AQ157&lt;-$C$7,ABS($B$5/AQ160),"")</f>
      </c>
      <c r="AQ155" s="18" t="str">
        <f>IF(AQ157&lt;-$C$7,-AQ157,"-")</f>
        <v>-</v>
      </c>
      <c r="AR155" s="23">
        <f>IF(AU157&lt;-$C$7,ABS($B$4/AU160),"")</f>
      </c>
      <c r="AS155" s="7" t="s">
        <v>36</v>
      </c>
      <c r="AT155" s="24">
        <f>IF(AU157&lt;-$C$7,ABS($B$5/AU160),"")</f>
      </c>
      <c r="AU155" s="18" t="str">
        <f>IF(AU157&lt;-$C$7,-AU157,"-")</f>
        <v>-</v>
      </c>
      <c r="AV155" s="23">
        <f>IF(AY157&lt;-$C$7,ABS($B$4/AY160),"")</f>
      </c>
      <c r="AW155" s="7" t="s">
        <v>36</v>
      </c>
      <c r="AX155" s="24">
        <f>IF(AY157&lt;-$C$7,ABS($B$5/AY160),"")</f>
      </c>
      <c r="AY155" s="18" t="str">
        <f>IF(AY157&lt;-$C$7,-AY157,"-")</f>
        <v>-</v>
      </c>
      <c r="AZ155" s="23">
        <f>IF(BC157&lt;-$C$7,ABS($B$4/BC160),"")</f>
      </c>
      <c r="BA155" s="7" t="s">
        <v>36</v>
      </c>
      <c r="BB155" s="24">
        <f>IF(BC157&lt;-$C$7,ABS($B$5/BC160),"")</f>
      </c>
      <c r="BC155" s="18" t="str">
        <f>IF(BC157&lt;-$C$7,-BC157,"-")</f>
        <v>-</v>
      </c>
    </row>
    <row r="156" spans="1:55" s="13" customFormat="1" ht="18" customHeight="1" hidden="1">
      <c r="A156" s="40"/>
      <c r="B156" s="43"/>
      <c r="C156" s="12"/>
      <c r="D156" s="51" t="s">
        <v>39</v>
      </c>
      <c r="E156" s="52"/>
      <c r="F156" s="53"/>
      <c r="G156" s="10">
        <v>50</v>
      </c>
      <c r="H156" s="51" t="s">
        <v>39</v>
      </c>
      <c r="I156" s="52"/>
      <c r="J156" s="53"/>
      <c r="K156" s="10">
        <v>50</v>
      </c>
      <c r="L156" s="51" t="s">
        <v>39</v>
      </c>
      <c r="M156" s="52"/>
      <c r="N156" s="53"/>
      <c r="O156" s="10">
        <v>50</v>
      </c>
      <c r="P156" s="51" t="s">
        <v>39</v>
      </c>
      <c r="Q156" s="52"/>
      <c r="R156" s="53"/>
      <c r="S156" s="10">
        <v>50</v>
      </c>
      <c r="T156" s="51" t="s">
        <v>39</v>
      </c>
      <c r="U156" s="52"/>
      <c r="V156" s="53"/>
      <c r="W156" s="10">
        <v>50</v>
      </c>
      <c r="X156" s="51" t="s">
        <v>39</v>
      </c>
      <c r="Y156" s="52"/>
      <c r="Z156" s="53"/>
      <c r="AA156" s="10">
        <v>50</v>
      </c>
      <c r="AB156" s="51" t="s">
        <v>39</v>
      </c>
      <c r="AC156" s="52"/>
      <c r="AD156" s="53"/>
      <c r="AE156" s="10">
        <v>50</v>
      </c>
      <c r="AF156" s="51" t="s">
        <v>39</v>
      </c>
      <c r="AG156" s="52"/>
      <c r="AH156" s="53"/>
      <c r="AI156" s="10">
        <v>50</v>
      </c>
      <c r="AJ156" s="51" t="s">
        <v>39</v>
      </c>
      <c r="AK156" s="52"/>
      <c r="AL156" s="53"/>
      <c r="AM156" s="10">
        <v>50</v>
      </c>
      <c r="AN156" s="51" t="s">
        <v>39</v>
      </c>
      <c r="AO156" s="52"/>
      <c r="AP156" s="53"/>
      <c r="AQ156" s="10">
        <v>50</v>
      </c>
      <c r="AR156" s="51" t="s">
        <v>39</v>
      </c>
      <c r="AS156" s="52"/>
      <c r="AT156" s="53"/>
      <c r="AU156" s="10">
        <v>50</v>
      </c>
      <c r="AV156" s="51" t="s">
        <v>39</v>
      </c>
      <c r="AW156" s="52"/>
      <c r="AX156" s="53"/>
      <c r="AY156" s="10">
        <v>50</v>
      </c>
      <c r="AZ156" s="51" t="s">
        <v>39</v>
      </c>
      <c r="BA156" s="52"/>
      <c r="BB156" s="53"/>
      <c r="BC156" s="10">
        <v>50</v>
      </c>
    </row>
    <row r="157" spans="1:55" ht="18" customHeight="1" hidden="1">
      <c r="A157" s="40"/>
      <c r="B157" s="43"/>
      <c r="C157" s="48"/>
      <c r="D157" s="51" t="s">
        <v>40</v>
      </c>
      <c r="E157" s="52"/>
      <c r="F157" s="53"/>
      <c r="G157" s="9">
        <f>G158+G$7</f>
        <v>-163.30128007495202</v>
      </c>
      <c r="H157" s="51" t="s">
        <v>40</v>
      </c>
      <c r="I157" s="52"/>
      <c r="J157" s="53"/>
      <c r="K157" s="9">
        <f>K158+K$7</f>
        <v>-83.974193649058</v>
      </c>
      <c r="L157" s="51" t="s">
        <v>40</v>
      </c>
      <c r="M157" s="52"/>
      <c r="N157" s="53"/>
      <c r="O157" s="9">
        <f>O158+O$7</f>
        <v>-100.80711514563203</v>
      </c>
      <c r="P157" s="51" t="s">
        <v>40</v>
      </c>
      <c r="Q157" s="52"/>
      <c r="R157" s="53"/>
      <c r="S157" s="9">
        <f>S158+S$7</f>
        <v>-20.896555180881997</v>
      </c>
      <c r="T157" s="51" t="s">
        <v>40</v>
      </c>
      <c r="U157" s="52"/>
      <c r="V157" s="53"/>
      <c r="W157" s="9">
        <f>W158+W$7</f>
        <v>-11.823534822962007</v>
      </c>
      <c r="X157" s="51" t="s">
        <v>40</v>
      </c>
      <c r="Y157" s="52"/>
      <c r="Z157" s="53"/>
      <c r="AA157" s="9">
        <f>AA158+AA$7</f>
        <v>-12.512940197191998</v>
      </c>
      <c r="AB157" s="51" t="s">
        <v>40</v>
      </c>
      <c r="AC157" s="52"/>
      <c r="AD157" s="53"/>
      <c r="AE157" s="9">
        <f>AE158+AE$7</f>
        <v>6.006192113661999</v>
      </c>
      <c r="AF157" s="51" t="s">
        <v>40</v>
      </c>
      <c r="AG157" s="52"/>
      <c r="AH157" s="53"/>
      <c r="AI157" s="9">
        <f>AI158+AI$7</f>
        <v>7.527917100541998</v>
      </c>
      <c r="AJ157" s="51" t="s">
        <v>40</v>
      </c>
      <c r="AK157" s="52"/>
      <c r="AL157" s="53"/>
      <c r="AM157" s="9">
        <f>AM158+AM$7</f>
        <v>11.096638174141999</v>
      </c>
      <c r="AN157" s="51" t="s">
        <v>40</v>
      </c>
      <c r="AO157" s="52"/>
      <c r="AP157" s="53"/>
      <c r="AQ157" s="9">
        <f>AQ158+AQ$7</f>
        <v>9.789999999999997</v>
      </c>
      <c r="AR157" s="51" t="s">
        <v>40</v>
      </c>
      <c r="AS157" s="52"/>
      <c r="AT157" s="53"/>
      <c r="AU157" s="9">
        <f>AU158+AU$7</f>
        <v>11.580982345471998</v>
      </c>
      <c r="AV157" s="51" t="s">
        <v>40</v>
      </c>
      <c r="AW157" s="52"/>
      <c r="AX157" s="53"/>
      <c r="AY157" s="9">
        <f>AY158+AY$7</f>
        <v>9.808877999999998</v>
      </c>
      <c r="AZ157" s="51" t="s">
        <v>40</v>
      </c>
      <c r="BA157" s="52"/>
      <c r="BB157" s="53"/>
      <c r="BC157" s="9">
        <f>BC158+BC$7</f>
        <v>15.238552448248</v>
      </c>
    </row>
    <row r="158" spans="1:55" ht="18" customHeight="1" hidden="1">
      <c r="A158" s="40"/>
      <c r="B158" s="43"/>
      <c r="C158" s="49"/>
      <c r="D158" s="51" t="s">
        <v>41</v>
      </c>
      <c r="E158" s="52"/>
      <c r="F158" s="53"/>
      <c r="G158" s="9">
        <f>G$6*G159/(G$6-G159)</f>
        <v>-178.73523007495203</v>
      </c>
      <c r="H158" s="51" t="s">
        <v>41</v>
      </c>
      <c r="I158" s="52"/>
      <c r="J158" s="53"/>
      <c r="K158" s="9">
        <f>K$6*K159/(K$6-K159)</f>
        <v>-96.289303649058</v>
      </c>
      <c r="L158" s="51" t="s">
        <v>41</v>
      </c>
      <c r="M158" s="52"/>
      <c r="N158" s="53"/>
      <c r="O158" s="9">
        <f>O$6*O159/(O$6-O159)</f>
        <v>-99.95188514563202</v>
      </c>
      <c r="P158" s="51" t="s">
        <v>41</v>
      </c>
      <c r="Q158" s="52"/>
      <c r="R158" s="53"/>
      <c r="S158" s="9">
        <f>S$6*S159/(S$6-S159)</f>
        <v>-57.002545180881995</v>
      </c>
      <c r="T158" s="51" t="s">
        <v>41</v>
      </c>
      <c r="U158" s="52"/>
      <c r="V158" s="53"/>
      <c r="W158" s="9">
        <f>W$6*W159/(W$6-W159)</f>
        <v>-38.753944822962005</v>
      </c>
      <c r="X158" s="51" t="s">
        <v>41</v>
      </c>
      <c r="Y158" s="52"/>
      <c r="Z158" s="53"/>
      <c r="AA158" s="9">
        <f>AA$6*AA159/(AA$6-AA159)</f>
        <v>-37.506280197192</v>
      </c>
      <c r="AB158" s="51" t="s">
        <v>41</v>
      </c>
      <c r="AC158" s="52"/>
      <c r="AD158" s="53"/>
      <c r="AE158" s="9">
        <f>AE$6*AE159/(AE$6-AE159)</f>
        <v>-21.132087886338002</v>
      </c>
      <c r="AF158" s="51" t="s">
        <v>41</v>
      </c>
      <c r="AG158" s="52"/>
      <c r="AH158" s="53"/>
      <c r="AI158" s="9">
        <f>AI$6*AI159/(AI$6-AI159)</f>
        <v>-21.116342899458</v>
      </c>
      <c r="AJ158" s="51" t="s">
        <v>41</v>
      </c>
      <c r="AK158" s="52"/>
      <c r="AL158" s="53"/>
      <c r="AM158" s="9">
        <f>AM$6*AM159/(AM$6-AM159)</f>
        <v>-15.317191825858002</v>
      </c>
      <c r="AN158" s="51" t="s">
        <v>41</v>
      </c>
      <c r="AO158" s="52"/>
      <c r="AP158" s="53"/>
      <c r="AQ158" s="9">
        <f>AQ$6*AQ159/(AQ$6-AQ159)</f>
        <v>-14.88</v>
      </c>
      <c r="AR158" s="51" t="s">
        <v>41</v>
      </c>
      <c r="AS158" s="52"/>
      <c r="AT158" s="53"/>
      <c r="AU158" s="9">
        <f>AU$6*AU159/(AU$6-AU159)</f>
        <v>-9.600717654528001</v>
      </c>
      <c r="AV158" s="51" t="s">
        <v>41</v>
      </c>
      <c r="AW158" s="52"/>
      <c r="AX158" s="53"/>
      <c r="AY158" s="9">
        <f>AY$6*AY159/(AY$6-AY159)</f>
        <v>-9.691122000000002</v>
      </c>
      <c r="AZ158" s="51" t="s">
        <v>41</v>
      </c>
      <c r="BA158" s="52"/>
      <c r="BB158" s="53"/>
      <c r="BC158" s="9">
        <f>BC$6*BC159/(BC$6-BC159)</f>
        <v>-6.967227551752</v>
      </c>
    </row>
    <row r="159" spans="1:55" ht="18" customHeight="1" hidden="1">
      <c r="A159" s="40"/>
      <c r="B159" s="43"/>
      <c r="C159" s="49"/>
      <c r="D159" s="51" t="s">
        <v>42</v>
      </c>
      <c r="E159" s="52"/>
      <c r="F159" s="53"/>
      <c r="G159" s="9">
        <f>G$6+G156</f>
        <v>122.78426</v>
      </c>
      <c r="H159" s="51" t="s">
        <v>42</v>
      </c>
      <c r="I159" s="52"/>
      <c r="J159" s="53"/>
      <c r="K159" s="9">
        <f>K$6+K156</f>
        <v>98.75273</v>
      </c>
      <c r="L159" s="51" t="s">
        <v>42</v>
      </c>
      <c r="M159" s="52"/>
      <c r="N159" s="53"/>
      <c r="O159" s="9">
        <f>O$6+O156</f>
        <v>99.98396</v>
      </c>
      <c r="P159" s="51" t="s">
        <v>42</v>
      </c>
      <c r="Q159" s="52"/>
      <c r="R159" s="53"/>
      <c r="S159" s="9">
        <f>S$6+S156</f>
        <v>83.95021</v>
      </c>
      <c r="T159" s="51" t="s">
        <v>42</v>
      </c>
      <c r="U159" s="52"/>
      <c r="V159" s="53"/>
      <c r="W159" s="9">
        <f>W$6+W156</f>
        <v>75.62309</v>
      </c>
      <c r="X159" s="51" t="s">
        <v>42</v>
      </c>
      <c r="Y159" s="52"/>
      <c r="Z159" s="53"/>
      <c r="AA159" s="9">
        <f>AA$6+AA156</f>
        <v>75.00314</v>
      </c>
      <c r="AB159" s="51" t="s">
        <v>42</v>
      </c>
      <c r="AC159" s="52"/>
      <c r="AD159" s="53"/>
      <c r="AE159" s="9">
        <f>AE$6+AE156</f>
        <v>66.00737000000001</v>
      </c>
      <c r="AF159" s="51" t="s">
        <v>42</v>
      </c>
      <c r="AG159" s="52"/>
      <c r="AH159" s="53"/>
      <c r="AI159" s="9">
        <f>AI$6+AI156</f>
        <v>65.99777</v>
      </c>
      <c r="AJ159" s="51" t="s">
        <v>42</v>
      </c>
      <c r="AK159" s="52"/>
      <c r="AL159" s="53"/>
      <c r="AM159" s="9">
        <f>AM$6+AM156</f>
        <v>62.29423</v>
      </c>
      <c r="AN159" s="51" t="s">
        <v>42</v>
      </c>
      <c r="AO159" s="52"/>
      <c r="AP159" s="53"/>
      <c r="AQ159" s="9">
        <f>AQ$6+AQ156</f>
        <v>62</v>
      </c>
      <c r="AR159" s="51" t="s">
        <v>42</v>
      </c>
      <c r="AS159" s="52"/>
      <c r="AT159" s="53"/>
      <c r="AU159" s="9">
        <f>AU$6+AU156</f>
        <v>58.24208</v>
      </c>
      <c r="AV159" s="51" t="s">
        <v>42</v>
      </c>
      <c r="AW159" s="52"/>
      <c r="AX159" s="53"/>
      <c r="AY159" s="9">
        <f>AY$6+AY156</f>
        <v>58.31</v>
      </c>
      <c r="AZ159" s="51" t="s">
        <v>42</v>
      </c>
      <c r="BA159" s="52"/>
      <c r="BB159" s="53"/>
      <c r="BC159" s="9">
        <f>BC$6+BC156</f>
        <v>56.19874</v>
      </c>
    </row>
    <row r="160" spans="1:55" ht="18" customHeight="1" hidden="1">
      <c r="A160" s="40"/>
      <c r="B160" s="43"/>
      <c r="C160" s="50"/>
      <c r="D160" s="51" t="s">
        <v>43</v>
      </c>
      <c r="E160" s="52"/>
      <c r="F160" s="53"/>
      <c r="G160" s="14">
        <f>G159/G158</f>
        <v>-0.686961713974972</v>
      </c>
      <c r="H160" s="51" t="s">
        <v>43</v>
      </c>
      <c r="I160" s="52"/>
      <c r="J160" s="53"/>
      <c r="K160" s="14">
        <f>K159/K158</f>
        <v>-1.0255835929598198</v>
      </c>
      <c r="L160" s="51" t="s">
        <v>43</v>
      </c>
      <c r="M160" s="52"/>
      <c r="N160" s="53"/>
      <c r="O160" s="14">
        <f>O159/O158</f>
        <v>-1.0003209029456648</v>
      </c>
      <c r="P160" s="51" t="s">
        <v>43</v>
      </c>
      <c r="Q160" s="52"/>
      <c r="R160" s="53"/>
      <c r="S160" s="14">
        <f>S159/S158</f>
        <v>-1.4727449403111204</v>
      </c>
      <c r="T160" s="51" t="s">
        <v>43</v>
      </c>
      <c r="U160" s="52"/>
      <c r="V160" s="53"/>
      <c r="W160" s="14">
        <f>W159/W158</f>
        <v>-1.9513649602760634</v>
      </c>
      <c r="X160" s="51" t="s">
        <v>43</v>
      </c>
      <c r="Y160" s="52"/>
      <c r="Z160" s="53"/>
      <c r="AA160" s="14">
        <f>AA159/AA158</f>
        <v>-1.999748831546758</v>
      </c>
      <c r="AB160" s="51" t="s">
        <v>43</v>
      </c>
      <c r="AC160" s="52"/>
      <c r="AD160" s="53"/>
      <c r="AE160" s="14">
        <f>AE159/AE158</f>
        <v>-3.12356120961782</v>
      </c>
      <c r="AF160" s="51" t="s">
        <v>43</v>
      </c>
      <c r="AG160" s="52"/>
      <c r="AH160" s="53"/>
      <c r="AI160" s="14">
        <f>AI159/AI158</f>
        <v>-3.1254356075878076</v>
      </c>
      <c r="AJ160" s="51" t="s">
        <v>43</v>
      </c>
      <c r="AK160" s="52"/>
      <c r="AL160" s="53"/>
      <c r="AM160" s="14">
        <f>AM159/AM158</f>
        <v>-4.066948479083277</v>
      </c>
      <c r="AN160" s="51" t="s">
        <v>43</v>
      </c>
      <c r="AO160" s="52"/>
      <c r="AP160" s="53"/>
      <c r="AQ160" s="14">
        <f>AQ159/AQ158</f>
        <v>-4.166666666666666</v>
      </c>
      <c r="AR160" s="51" t="s">
        <v>43</v>
      </c>
      <c r="AS160" s="52"/>
      <c r="AT160" s="53"/>
      <c r="AU160" s="14">
        <f>AU159/AU158</f>
        <v>-6.0664298332459765</v>
      </c>
      <c r="AV160" s="51" t="s">
        <v>43</v>
      </c>
      <c r="AW160" s="52"/>
      <c r="AX160" s="53"/>
      <c r="AY160" s="14">
        <f>AY159/AY158</f>
        <v>-6.016847172081828</v>
      </c>
      <c r="AZ160" s="51" t="s">
        <v>43</v>
      </c>
      <c r="BA160" s="52"/>
      <c r="BB160" s="53"/>
      <c r="BC160" s="14">
        <f>BC159/BC158</f>
        <v>-8.066155379964316</v>
      </c>
    </row>
    <row r="161" spans="1:55" ht="18" customHeight="1">
      <c r="A161" s="41"/>
      <c r="B161" s="44"/>
      <c r="C161" s="3" t="s">
        <v>1</v>
      </c>
      <c r="D161" s="30">
        <f>IF(G163&lt;-$C$7,ABS($B$4/G166),"")</f>
        <v>8.247750195675616</v>
      </c>
      <c r="E161" s="31" t="s">
        <v>36</v>
      </c>
      <c r="F161" s="32">
        <f>IF(G163&lt;-$C$7,ABS($B$5/G166),"")</f>
        <v>10.997000260900823</v>
      </c>
      <c r="G161" s="33">
        <f>IF(G163&lt;-$C$7,-G163,"-")</f>
        <v>148.30582434198558</v>
      </c>
      <c r="H161" s="30">
        <f>IF(K163&lt;-$C$7,ABS($B$4/K166),"")</f>
        <v>3.681824240499722</v>
      </c>
      <c r="I161" s="31" t="s">
        <v>36</v>
      </c>
      <c r="J161" s="32">
        <f>IF(K163&lt;-$C$7,ABS($B$5/K166),"")</f>
        <v>4.909098987332963</v>
      </c>
      <c r="K161" s="33">
        <f>IF(K163&lt;-$C$7,-K163,"-")</f>
        <v>63.6344356218997</v>
      </c>
      <c r="L161" s="30">
        <f>IF(O163&lt;-$C$7,ABS($B$4/O166),"")</f>
        <v>6.231213858261063</v>
      </c>
      <c r="M161" s="31" t="s">
        <v>36</v>
      </c>
      <c r="N161" s="32">
        <f>IF(O163&lt;-$C$7,ABS($B$5/O166),"")</f>
        <v>8.308285144348085</v>
      </c>
      <c r="O161" s="33">
        <f>IF(O163&lt;-$C$7,-O163,"-")</f>
        <v>98.03021185496465</v>
      </c>
      <c r="P161" s="30">
        <f>IF(S163&lt;-$C$7,ABS($B$4/S166),"")</f>
        <v>4.238470518098082</v>
      </c>
      <c r="Q161" s="31" t="s">
        <v>36</v>
      </c>
      <c r="R161" s="32">
        <f>IF(S163&lt;-$C$7,ABS($B$5/S166),"")</f>
        <v>5.651294024130777</v>
      </c>
      <c r="S161" s="33">
        <f>IF(S163&lt;-$C$7,-S163,"-")</f>
        <v>19.646790328521014</v>
      </c>
      <c r="T161" s="30">
        <f>IF(W163&lt;-$C$7,ABS($B$4/W166),"")</f>
        <v>2.9941622961792445</v>
      </c>
      <c r="U161" s="31" t="s">
        <v>36</v>
      </c>
      <c r="V161" s="32">
        <f>IF(W163&lt;-$C$7,ABS($B$5/W166),"")</f>
        <v>3.9922163949056597</v>
      </c>
      <c r="W161" s="33">
        <f>IF(W163&lt;-$C$7,-W163,"-")</f>
        <v>10.31687545297083</v>
      </c>
      <c r="X161" s="30">
        <f>IF(AA163&lt;-$C$7,ABS($B$4/AA166),"")</f>
        <v>3.143208415566964</v>
      </c>
      <c r="Y161" s="31" t="s">
        <v>36</v>
      </c>
      <c r="Z161" s="32">
        <f>IF(AA163&lt;-$C$7,ABS($B$5/AA166),"")</f>
        <v>4.190944554089286</v>
      </c>
      <c r="AA161" s="33">
        <f>IF(AA163&lt;-$C$7,-AA163,"-")</f>
        <v>11.917387888424084</v>
      </c>
      <c r="AB161" s="30">
        <f>IF(AE163&lt;-$C$7,ABS($B$4/AE166),"")</f>
      </c>
      <c r="AC161" s="31" t="s">
        <v>36</v>
      </c>
      <c r="AD161" s="32">
        <f>IF(AE163&lt;-$C$7,ABS($B$5/AE166),"")</f>
      </c>
      <c r="AE161" s="33" t="str">
        <f>IF(AE163&lt;-$C$7,-AE163,"-")</f>
        <v>-</v>
      </c>
      <c r="AF161" s="30">
        <f>IF(AI163&lt;-$C$7,ABS($B$4/AI166),"")</f>
      </c>
      <c r="AG161" s="31" t="s">
        <v>36</v>
      </c>
      <c r="AH161" s="32">
        <f>IF(AI163&lt;-$C$7,ABS($B$5/AI166),"")</f>
      </c>
      <c r="AI161" s="33" t="str">
        <f>IF(AI163&lt;-$C$7,-AI163,"-")</f>
        <v>-</v>
      </c>
      <c r="AJ161" s="30">
        <f>IF(AM163&lt;-$C$7,ABS($B$4/AM166),"")</f>
      </c>
      <c r="AK161" s="31" t="s">
        <v>36</v>
      </c>
      <c r="AL161" s="32">
        <f>IF(AM163&lt;-$C$7,ABS($B$5/AM166),"")</f>
      </c>
      <c r="AM161" s="33" t="str">
        <f>IF(AM163&lt;-$C$7,-AM163,"-")</f>
        <v>-</v>
      </c>
      <c r="AN161" s="30">
        <f>IF(AQ163&lt;-$C$7,ABS($B$4/AQ166),"")</f>
      </c>
      <c r="AO161" s="31" t="s">
        <v>36</v>
      </c>
      <c r="AP161" s="32">
        <f>IF(AQ163&lt;-$C$7,ABS($B$5/AQ166),"")</f>
      </c>
      <c r="AQ161" s="33" t="str">
        <f>IF(AQ163&lt;-$C$7,-AQ163,"-")</f>
        <v>-</v>
      </c>
      <c r="AR161" s="30">
        <f>IF(AU163&lt;-$C$7,ABS($B$4/AU166),"")</f>
      </c>
      <c r="AS161" s="31" t="s">
        <v>36</v>
      </c>
      <c r="AT161" s="32">
        <f>IF(AU163&lt;-$C$7,ABS($B$5/AU166),"")</f>
      </c>
      <c r="AU161" s="33" t="str">
        <f>IF(AU163&lt;-$C$7,-AU163,"-")</f>
        <v>-</v>
      </c>
      <c r="AV161" s="30">
        <f>IF(AY163&lt;-$C$7,ABS($B$4/AY166),"")</f>
      </c>
      <c r="AW161" s="31" t="s">
        <v>36</v>
      </c>
      <c r="AX161" s="32">
        <f>IF(AY163&lt;-$C$7,ABS($B$5/AY166),"")</f>
      </c>
      <c r="AY161" s="33" t="str">
        <f>IF(AY163&lt;-$C$7,-AY163,"-")</f>
        <v>-</v>
      </c>
      <c r="AZ161" s="30">
        <f>IF(BC163&lt;-$C$7,ABS($B$4/BC166),"")</f>
      </c>
      <c r="BA161" s="31" t="s">
        <v>36</v>
      </c>
      <c r="BB161" s="32">
        <f>IF(BC163&lt;-$C$7,ABS($B$5/BC166),"")</f>
      </c>
      <c r="BC161" s="33" t="str">
        <f>IF(BC163&lt;-$C$7,-BC163,"-")</f>
        <v>-</v>
      </c>
    </row>
    <row r="162" spans="1:55" s="13" customFormat="1" ht="18" customHeight="1" hidden="1">
      <c r="A162" s="25"/>
      <c r="B162" s="27"/>
      <c r="C162" s="12"/>
      <c r="D162" s="45" t="s">
        <v>39</v>
      </c>
      <c r="E162" s="46"/>
      <c r="F162" s="47"/>
      <c r="G162" s="29">
        <v>50</v>
      </c>
      <c r="H162" s="45" t="s">
        <v>39</v>
      </c>
      <c r="I162" s="46"/>
      <c r="J162" s="47"/>
      <c r="K162" s="29">
        <v>50</v>
      </c>
      <c r="L162" s="45" t="s">
        <v>39</v>
      </c>
      <c r="M162" s="46"/>
      <c r="N162" s="47"/>
      <c r="O162" s="29">
        <v>50</v>
      </c>
      <c r="P162" s="45" t="s">
        <v>39</v>
      </c>
      <c r="Q162" s="46"/>
      <c r="R162" s="47"/>
      <c r="S162" s="29">
        <v>50</v>
      </c>
      <c r="T162" s="45" t="s">
        <v>39</v>
      </c>
      <c r="U162" s="46"/>
      <c r="V162" s="47"/>
      <c r="W162" s="29">
        <v>50</v>
      </c>
      <c r="X162" s="45" t="s">
        <v>39</v>
      </c>
      <c r="Y162" s="46"/>
      <c r="Z162" s="47"/>
      <c r="AA162" s="29">
        <v>50</v>
      </c>
      <c r="AB162" s="45" t="s">
        <v>39</v>
      </c>
      <c r="AC162" s="46"/>
      <c r="AD162" s="47"/>
      <c r="AE162" s="29">
        <v>50</v>
      </c>
      <c r="AF162" s="45" t="s">
        <v>39</v>
      </c>
      <c r="AG162" s="46"/>
      <c r="AH162" s="47"/>
      <c r="AI162" s="29">
        <v>50</v>
      </c>
      <c r="AJ162" s="45" t="s">
        <v>39</v>
      </c>
      <c r="AK162" s="46"/>
      <c r="AL162" s="47"/>
      <c r="AM162" s="29">
        <v>50</v>
      </c>
      <c r="AN162" s="45" t="s">
        <v>39</v>
      </c>
      <c r="AO162" s="46"/>
      <c r="AP162" s="47"/>
      <c r="AQ162" s="29">
        <v>50</v>
      </c>
      <c r="AR162" s="45" t="s">
        <v>39</v>
      </c>
      <c r="AS162" s="46"/>
      <c r="AT162" s="47"/>
      <c r="AU162" s="29">
        <v>50</v>
      </c>
      <c r="AV162" s="45" t="s">
        <v>39</v>
      </c>
      <c r="AW162" s="46"/>
      <c r="AX162" s="47"/>
      <c r="AY162" s="29">
        <v>50</v>
      </c>
      <c r="AZ162" s="45" t="s">
        <v>39</v>
      </c>
      <c r="BA162" s="46"/>
      <c r="BB162" s="47"/>
      <c r="BC162" s="29">
        <v>50</v>
      </c>
    </row>
    <row r="163" spans="1:55" ht="18" customHeight="1" hidden="1">
      <c r="A163" s="25"/>
      <c r="B163" s="27"/>
      <c r="C163" s="48"/>
      <c r="D163" s="51" t="s">
        <v>40</v>
      </c>
      <c r="E163" s="52"/>
      <c r="F163" s="53"/>
      <c r="G163" s="9">
        <f>G164+G$7</f>
        <v>-148.30582434198558</v>
      </c>
      <c r="H163" s="51" t="s">
        <v>40</v>
      </c>
      <c r="I163" s="52"/>
      <c r="J163" s="53"/>
      <c r="K163" s="9">
        <f>K164+K$7</f>
        <v>-63.6344356218997</v>
      </c>
      <c r="L163" s="51" t="s">
        <v>40</v>
      </c>
      <c r="M163" s="52"/>
      <c r="N163" s="53"/>
      <c r="O163" s="9">
        <f>O164+O$7</f>
        <v>-98.03021185496465</v>
      </c>
      <c r="P163" s="51" t="s">
        <v>40</v>
      </c>
      <c r="Q163" s="52"/>
      <c r="R163" s="53"/>
      <c r="S163" s="9">
        <f>S164+S$7</f>
        <v>-19.646790328521014</v>
      </c>
      <c r="T163" s="51" t="s">
        <v>40</v>
      </c>
      <c r="U163" s="52"/>
      <c r="V163" s="53"/>
      <c r="W163" s="9">
        <f>W164+W$7</f>
        <v>-10.31687545297083</v>
      </c>
      <c r="X163" s="51" t="s">
        <v>40</v>
      </c>
      <c r="Y163" s="52"/>
      <c r="Z163" s="53"/>
      <c r="AA163" s="9">
        <f>AA164+AA$7</f>
        <v>-11.917387888424084</v>
      </c>
      <c r="AB163" s="51" t="s">
        <v>40</v>
      </c>
      <c r="AC163" s="52"/>
      <c r="AD163" s="53"/>
      <c r="AE163" s="9">
        <f>AE164+AE$7</f>
        <v>6.232097163525303</v>
      </c>
      <c r="AF163" s="51" t="s">
        <v>40</v>
      </c>
      <c r="AG163" s="52"/>
      <c r="AH163" s="53"/>
      <c r="AI163" s="9">
        <f>AI164+AI$7</f>
        <v>7.625763280485582</v>
      </c>
      <c r="AJ163" s="51" t="s">
        <v>40</v>
      </c>
      <c r="AK163" s="52"/>
      <c r="AL163" s="53"/>
      <c r="AM163" s="9">
        <f>AM164+AM$7</f>
        <v>11.174648233493269</v>
      </c>
      <c r="AN163" s="51" t="s">
        <v>40</v>
      </c>
      <c r="AO163" s="52"/>
      <c r="AP163" s="53"/>
      <c r="AQ163" s="9">
        <f>AQ164+AQ$7</f>
        <v>9.840102083962547</v>
      </c>
      <c r="AR163" s="51" t="s">
        <v>40</v>
      </c>
      <c r="AS163" s="52"/>
      <c r="AT163" s="53"/>
      <c r="AU163" s="9">
        <f>AU164+AU$7</f>
        <v>11.597132165374598</v>
      </c>
      <c r="AV163" s="51" t="s">
        <v>40</v>
      </c>
      <c r="AW163" s="52"/>
      <c r="AX163" s="53"/>
      <c r="AY163" s="9">
        <f>AY164+AY$7</f>
        <v>9.825822825146933</v>
      </c>
      <c r="AZ163" s="51" t="s">
        <v>40</v>
      </c>
      <c r="BA163" s="52"/>
      <c r="BB163" s="53"/>
      <c r="BC163" s="9">
        <f>BC164+BC$7</f>
        <v>15.243609784571625</v>
      </c>
    </row>
    <row r="164" spans="1:55" ht="18" customHeight="1" hidden="1">
      <c r="A164" s="25"/>
      <c r="B164" s="27"/>
      <c r="C164" s="49"/>
      <c r="D164" s="51" t="s">
        <v>41</v>
      </c>
      <c r="E164" s="52"/>
      <c r="F164" s="53"/>
      <c r="G164" s="9">
        <f>G$6*G165/(G$6-G165)</f>
        <v>-163.7397743419856</v>
      </c>
      <c r="H164" s="51" t="s">
        <v>41</v>
      </c>
      <c r="I164" s="52"/>
      <c r="J164" s="53"/>
      <c r="K164" s="9">
        <f>K$6*K165/(K$6-K165)</f>
        <v>-75.9495456218997</v>
      </c>
      <c r="L164" s="51" t="s">
        <v>41</v>
      </c>
      <c r="M164" s="52"/>
      <c r="N164" s="53"/>
      <c r="O164" s="9">
        <f>O$6*O165/(O$6-O165)</f>
        <v>-97.17498185496464</v>
      </c>
      <c r="P164" s="51" t="s">
        <v>41</v>
      </c>
      <c r="Q164" s="52"/>
      <c r="R164" s="53"/>
      <c r="S164" s="9">
        <f>S$6*S165/(S$6-S165)</f>
        <v>-55.75278032852101</v>
      </c>
      <c r="T164" s="51" t="s">
        <v>41</v>
      </c>
      <c r="U164" s="52"/>
      <c r="V164" s="53"/>
      <c r="W164" s="9">
        <f>W$6*W165/(W$6-W165)</f>
        <v>-37.24728545297083</v>
      </c>
      <c r="X164" s="51" t="s">
        <v>41</v>
      </c>
      <c r="Y164" s="52"/>
      <c r="Z164" s="53"/>
      <c r="AA164" s="9">
        <f>AA$6*AA165/(AA$6-AA165)</f>
        <v>-36.910727888424084</v>
      </c>
      <c r="AB164" s="51" t="s">
        <v>41</v>
      </c>
      <c r="AC164" s="52"/>
      <c r="AD164" s="53"/>
      <c r="AE164" s="9">
        <f>AE$6*AE165/(AE$6-AE165)</f>
        <v>-20.9061828364747</v>
      </c>
      <c r="AF164" s="51" t="s">
        <v>41</v>
      </c>
      <c r="AG164" s="52"/>
      <c r="AH164" s="53"/>
      <c r="AI164" s="9">
        <f>AI$6*AI165/(AI$6-AI165)</f>
        <v>-21.018496719514417</v>
      </c>
      <c r="AJ164" s="51" t="s">
        <v>41</v>
      </c>
      <c r="AK164" s="52"/>
      <c r="AL164" s="53"/>
      <c r="AM164" s="9">
        <f>AM$6*AM165/(AM$6-AM165)</f>
        <v>-15.239181766506732</v>
      </c>
      <c r="AN164" s="51" t="s">
        <v>41</v>
      </c>
      <c r="AO164" s="52"/>
      <c r="AP164" s="53"/>
      <c r="AQ164" s="9">
        <f>AQ$6*AQ165/(AQ$6-AQ165)</f>
        <v>-14.829897916037451</v>
      </c>
      <c r="AR164" s="51" t="s">
        <v>41</v>
      </c>
      <c r="AS164" s="52"/>
      <c r="AT164" s="53"/>
      <c r="AU164" s="9">
        <f>AU$6*AU165/(AU$6-AU165)</f>
        <v>-9.584567834625402</v>
      </c>
      <c r="AV164" s="51" t="s">
        <v>41</v>
      </c>
      <c r="AW164" s="52"/>
      <c r="AX164" s="53"/>
      <c r="AY164" s="9">
        <f>AY$6*AY165/(AY$6-AY165)</f>
        <v>-9.674177174853067</v>
      </c>
      <c r="AZ164" s="51" t="s">
        <v>41</v>
      </c>
      <c r="BA164" s="52"/>
      <c r="BB164" s="53"/>
      <c r="BC164" s="9">
        <f>BC$6*BC165/(BC$6-BC165)</f>
        <v>-6.962170215428376</v>
      </c>
    </row>
    <row r="165" spans="1:55" ht="18" customHeight="1" hidden="1">
      <c r="A165" s="25"/>
      <c r="B165" s="27"/>
      <c r="C165" s="49"/>
      <c r="D165" s="51" t="s">
        <v>42</v>
      </c>
      <c r="E165" s="52"/>
      <c r="F165" s="53"/>
      <c r="G165" s="9">
        <f>G$10+G162</f>
        <v>131.02755115252137</v>
      </c>
      <c r="H165" s="51" t="s">
        <v>42</v>
      </c>
      <c r="I165" s="52"/>
      <c r="J165" s="53"/>
      <c r="K165" s="9">
        <f>K$10+K162</f>
        <v>136.1463688545064</v>
      </c>
      <c r="L165" s="51" t="s">
        <v>42</v>
      </c>
      <c r="M165" s="52"/>
      <c r="N165" s="53"/>
      <c r="O165" s="9">
        <f>O$10+O162</f>
        <v>102.92615449114898</v>
      </c>
      <c r="P165" s="51" t="s">
        <v>42</v>
      </c>
      <c r="Q165" s="52"/>
      <c r="R165" s="53"/>
      <c r="S165" s="9">
        <f>S$10+S162</f>
        <v>86.81630522072291</v>
      </c>
      <c r="T165" s="51" t="s">
        <v>42</v>
      </c>
      <c r="U165" s="52"/>
      <c r="V165" s="53"/>
      <c r="W165" s="9">
        <f>W$10+W162</f>
        <v>82.10379387360064</v>
      </c>
      <c r="X165" s="51" t="s">
        <v>42</v>
      </c>
      <c r="Y165" s="52"/>
      <c r="Z165" s="53"/>
      <c r="AA165" s="9">
        <f>AA$10+AA162</f>
        <v>77.50386606790026</v>
      </c>
      <c r="AB165" s="51" t="s">
        <v>42</v>
      </c>
      <c r="AC165" s="52"/>
      <c r="AD165" s="53"/>
      <c r="AE165" s="9">
        <f>AE$10+AE162</f>
        <v>68.31308219399625</v>
      </c>
      <c r="AF165" s="51" t="s">
        <v>42</v>
      </c>
      <c r="AG165" s="52"/>
      <c r="AH165" s="53"/>
      <c r="AI165" s="9">
        <f>AI$10+AI162</f>
        <v>66.97219248313655</v>
      </c>
      <c r="AJ165" s="51" t="s">
        <v>42</v>
      </c>
      <c r="AK165" s="52"/>
      <c r="AL165" s="53"/>
      <c r="AM165" s="9">
        <f>AM$10+AM162</f>
        <v>63.61870091729116</v>
      </c>
      <c r="AN165" s="51" t="s">
        <v>42</v>
      </c>
      <c r="AO165" s="52"/>
      <c r="AP165" s="53"/>
      <c r="AQ165" s="9">
        <f>AQ$10+AQ162</f>
        <v>62.8852277617262</v>
      </c>
      <c r="AR165" s="51" t="s">
        <v>42</v>
      </c>
      <c r="AS165" s="52"/>
      <c r="AT165" s="53"/>
      <c r="AU165" s="9">
        <f>AU$10+AU162</f>
        <v>58.8435685009034</v>
      </c>
      <c r="AV165" s="51" t="s">
        <v>42</v>
      </c>
      <c r="AW165" s="52"/>
      <c r="AX165" s="53"/>
      <c r="AY165" s="9">
        <f>AY$10+AY162</f>
        <v>58.93106394459934</v>
      </c>
      <c r="AZ165" s="51" t="s">
        <v>42</v>
      </c>
      <c r="BA165" s="52"/>
      <c r="BB165" s="53"/>
      <c r="BC165" s="9">
        <f>BC$10+BC162</f>
        <v>56.5299645324732</v>
      </c>
    </row>
    <row r="166" spans="1:55" ht="18" customHeight="1" hidden="1">
      <c r="A166" s="26"/>
      <c r="B166" s="28"/>
      <c r="C166" s="50"/>
      <c r="D166" s="51" t="s">
        <v>43</v>
      </c>
      <c r="E166" s="52"/>
      <c r="F166" s="53"/>
      <c r="G166" s="14">
        <f>G165/G164</f>
        <v>-0.8002182223535881</v>
      </c>
      <c r="H166" s="51" t="s">
        <v>43</v>
      </c>
      <c r="I166" s="52"/>
      <c r="J166" s="53"/>
      <c r="K166" s="14">
        <f>K165/K164</f>
        <v>-1.7925896427647516</v>
      </c>
      <c r="L166" s="51" t="s">
        <v>43</v>
      </c>
      <c r="M166" s="52"/>
      <c r="N166" s="53"/>
      <c r="O166" s="14">
        <f>O165/O164</f>
        <v>-1.059183675946223</v>
      </c>
      <c r="P166" s="51" t="s">
        <v>43</v>
      </c>
      <c r="Q166" s="52"/>
      <c r="R166" s="53"/>
      <c r="S166" s="14">
        <f>S165/S164</f>
        <v>-1.5571654850065113</v>
      </c>
      <c r="T166" s="51" t="s">
        <v>43</v>
      </c>
      <c r="U166" s="52"/>
      <c r="V166" s="53"/>
      <c r="W166" s="14">
        <f>W165/W164</f>
        <v>-2.204289329413456</v>
      </c>
      <c r="X166" s="51" t="s">
        <v>43</v>
      </c>
      <c r="Y166" s="52"/>
      <c r="Z166" s="53"/>
      <c r="AA166" s="14">
        <f>AA165/AA164</f>
        <v>-2.0997653121927993</v>
      </c>
      <c r="AB166" s="51" t="s">
        <v>43</v>
      </c>
      <c r="AC166" s="52"/>
      <c r="AD166" s="53"/>
      <c r="AE166" s="14">
        <f>AE165/AE164</f>
        <v>-3.2676018730120093</v>
      </c>
      <c r="AF166" s="51" t="s">
        <v>43</v>
      </c>
      <c r="AG166" s="52"/>
      <c r="AH166" s="53"/>
      <c r="AI166" s="14">
        <f>AI165/AI164</f>
        <v>-3.1863455021003895</v>
      </c>
      <c r="AJ166" s="51" t="s">
        <v>43</v>
      </c>
      <c r="AK166" s="52"/>
      <c r="AL166" s="53"/>
      <c r="AM166" s="14">
        <f>AM165/AM164</f>
        <v>-4.174679578736623</v>
      </c>
      <c r="AN166" s="51" t="s">
        <v>43</v>
      </c>
      <c r="AO166" s="52"/>
      <c r="AP166" s="53"/>
      <c r="AQ166" s="14">
        <f>AQ165/AQ164</f>
        <v>-4.240435646810517</v>
      </c>
      <c r="AR166" s="51" t="s">
        <v>43</v>
      </c>
      <c r="AS166" s="52"/>
      <c r="AT166" s="53"/>
      <c r="AU166" s="14">
        <f>AU165/AU164</f>
        <v>-6.139407588970673</v>
      </c>
      <c r="AV166" s="51" t="s">
        <v>43</v>
      </c>
      <c r="AW166" s="52"/>
      <c r="AX166" s="53"/>
      <c r="AY166" s="14">
        <f>AY165/AY164</f>
        <v>-6.091584108856719</v>
      </c>
      <c r="AZ166" s="51" t="s">
        <v>43</v>
      </c>
      <c r="BA166" s="52"/>
      <c r="BB166" s="53"/>
      <c r="BC166" s="14">
        <f>BC165/BC164</f>
        <v>-8.119589550856013</v>
      </c>
    </row>
    <row r="169" ht="23.25">
      <c r="A169" s="6" t="s">
        <v>22</v>
      </c>
    </row>
    <row r="170" ht="23.25">
      <c r="A170" s="6" t="s">
        <v>23</v>
      </c>
    </row>
    <row r="171" ht="23.25">
      <c r="A171" s="6" t="s">
        <v>62</v>
      </c>
    </row>
  </sheetData>
  <sheetProtection/>
  <mergeCells count="1837">
    <mergeCell ref="AZ162:BB162"/>
    <mergeCell ref="AZ154:BB154"/>
    <mergeCell ref="AZ163:BB163"/>
    <mergeCell ref="AZ164:BB164"/>
    <mergeCell ref="AZ165:BB165"/>
    <mergeCell ref="AZ166:BB166"/>
    <mergeCell ref="AZ156:BB156"/>
    <mergeCell ref="AZ157:BB157"/>
    <mergeCell ref="AZ158:BB158"/>
    <mergeCell ref="AZ159:BB159"/>
    <mergeCell ref="AZ160:BB160"/>
    <mergeCell ref="AZ147:BB147"/>
    <mergeCell ref="AZ148:BB148"/>
    <mergeCell ref="AZ150:BB150"/>
    <mergeCell ref="AZ151:BB151"/>
    <mergeCell ref="AZ152:BB152"/>
    <mergeCell ref="AZ153:BB153"/>
    <mergeCell ref="AZ140:BB140"/>
    <mergeCell ref="AZ141:BB141"/>
    <mergeCell ref="AZ142:BB142"/>
    <mergeCell ref="AZ144:BB144"/>
    <mergeCell ref="AZ145:BB145"/>
    <mergeCell ref="AZ146:BB146"/>
    <mergeCell ref="AZ133:BB133"/>
    <mergeCell ref="AZ134:BB134"/>
    <mergeCell ref="AZ135:BB135"/>
    <mergeCell ref="AZ136:BB136"/>
    <mergeCell ref="AZ138:BB138"/>
    <mergeCell ref="AZ139:BB139"/>
    <mergeCell ref="AZ126:BB126"/>
    <mergeCell ref="AZ127:BB127"/>
    <mergeCell ref="AZ128:BB128"/>
    <mergeCell ref="AZ129:BB129"/>
    <mergeCell ref="AZ130:BB130"/>
    <mergeCell ref="AZ132:BB132"/>
    <mergeCell ref="AZ118:BB118"/>
    <mergeCell ref="AZ120:BB120"/>
    <mergeCell ref="AZ121:BB121"/>
    <mergeCell ref="AZ122:BB122"/>
    <mergeCell ref="AZ123:BB123"/>
    <mergeCell ref="AZ124:BB124"/>
    <mergeCell ref="AZ111:BB111"/>
    <mergeCell ref="AZ112:BB112"/>
    <mergeCell ref="AZ114:BB114"/>
    <mergeCell ref="AZ115:BB115"/>
    <mergeCell ref="AZ116:BB116"/>
    <mergeCell ref="AZ117:BB117"/>
    <mergeCell ref="AZ104:BB104"/>
    <mergeCell ref="AZ105:BB105"/>
    <mergeCell ref="AZ106:BB106"/>
    <mergeCell ref="AZ108:BB108"/>
    <mergeCell ref="AZ109:BB109"/>
    <mergeCell ref="AZ110:BB110"/>
    <mergeCell ref="AZ97:BB97"/>
    <mergeCell ref="AZ98:BB98"/>
    <mergeCell ref="AZ99:BB99"/>
    <mergeCell ref="AZ100:BB100"/>
    <mergeCell ref="AZ102:BB102"/>
    <mergeCell ref="AZ103:BB103"/>
    <mergeCell ref="AZ90:BB90"/>
    <mergeCell ref="AZ91:BB91"/>
    <mergeCell ref="AZ92:BB92"/>
    <mergeCell ref="AZ93:BB93"/>
    <mergeCell ref="AZ94:BB94"/>
    <mergeCell ref="AZ96:BB96"/>
    <mergeCell ref="AZ82:BB82"/>
    <mergeCell ref="AZ84:BB84"/>
    <mergeCell ref="AZ85:BB85"/>
    <mergeCell ref="AZ86:BB86"/>
    <mergeCell ref="AZ87:BB87"/>
    <mergeCell ref="AZ88:BB88"/>
    <mergeCell ref="AZ75:BB75"/>
    <mergeCell ref="AZ76:BB76"/>
    <mergeCell ref="AZ78:BB78"/>
    <mergeCell ref="AZ79:BB79"/>
    <mergeCell ref="AZ80:BB80"/>
    <mergeCell ref="AZ81:BB81"/>
    <mergeCell ref="AZ68:BB68"/>
    <mergeCell ref="AZ69:BB69"/>
    <mergeCell ref="AZ70:BB70"/>
    <mergeCell ref="AZ72:BB72"/>
    <mergeCell ref="AZ73:BB73"/>
    <mergeCell ref="AZ74:BB74"/>
    <mergeCell ref="AZ61:BB61"/>
    <mergeCell ref="AZ62:BB62"/>
    <mergeCell ref="AZ63:BB63"/>
    <mergeCell ref="AZ64:BB64"/>
    <mergeCell ref="AZ66:BB66"/>
    <mergeCell ref="AZ67:BB67"/>
    <mergeCell ref="AZ54:BB54"/>
    <mergeCell ref="AZ55:BB55"/>
    <mergeCell ref="AZ56:BB56"/>
    <mergeCell ref="AZ57:BB57"/>
    <mergeCell ref="AZ58:BB58"/>
    <mergeCell ref="AZ60:BB60"/>
    <mergeCell ref="AZ46:BB46"/>
    <mergeCell ref="AZ48:BB48"/>
    <mergeCell ref="AZ49:BB49"/>
    <mergeCell ref="AZ50:BB50"/>
    <mergeCell ref="AZ51:BB51"/>
    <mergeCell ref="AZ52:BB52"/>
    <mergeCell ref="AZ39:BB39"/>
    <mergeCell ref="AZ40:BB40"/>
    <mergeCell ref="AZ42:BB42"/>
    <mergeCell ref="AZ43:BB43"/>
    <mergeCell ref="AZ44:BB44"/>
    <mergeCell ref="AZ45:BB45"/>
    <mergeCell ref="AZ32:BB32"/>
    <mergeCell ref="AZ33:BB33"/>
    <mergeCell ref="AZ34:BB34"/>
    <mergeCell ref="AZ36:BB36"/>
    <mergeCell ref="AZ37:BB37"/>
    <mergeCell ref="AZ38:BB38"/>
    <mergeCell ref="AZ25:BB25"/>
    <mergeCell ref="AZ26:BB26"/>
    <mergeCell ref="AZ27:BB27"/>
    <mergeCell ref="AZ28:BB28"/>
    <mergeCell ref="AZ30:BB30"/>
    <mergeCell ref="AZ31:BB31"/>
    <mergeCell ref="AZ18:BB18"/>
    <mergeCell ref="AZ19:BB19"/>
    <mergeCell ref="AZ20:BB20"/>
    <mergeCell ref="AZ21:BB21"/>
    <mergeCell ref="AZ22:BB22"/>
    <mergeCell ref="AZ24:BB24"/>
    <mergeCell ref="AZ10:BB10"/>
    <mergeCell ref="AZ12:BB12"/>
    <mergeCell ref="AZ13:BB13"/>
    <mergeCell ref="AZ14:BB14"/>
    <mergeCell ref="AZ15:BB15"/>
    <mergeCell ref="AZ16:BB16"/>
    <mergeCell ref="AV164:AX164"/>
    <mergeCell ref="AV165:AX165"/>
    <mergeCell ref="AV166:AX166"/>
    <mergeCell ref="AZ3:BC3"/>
    <mergeCell ref="AZ4:BC4"/>
    <mergeCell ref="AZ5:BB5"/>
    <mergeCell ref="AZ6:BB6"/>
    <mergeCell ref="AZ7:BB7"/>
    <mergeCell ref="AZ8:BB8"/>
    <mergeCell ref="AZ9:BB9"/>
    <mergeCell ref="AV157:AX157"/>
    <mergeCell ref="AV158:AX158"/>
    <mergeCell ref="AV159:AX159"/>
    <mergeCell ref="AV160:AX160"/>
    <mergeCell ref="AV162:AX162"/>
    <mergeCell ref="AV163:AX163"/>
    <mergeCell ref="AV150:AX150"/>
    <mergeCell ref="AV151:AX151"/>
    <mergeCell ref="AV152:AX152"/>
    <mergeCell ref="AV153:AX153"/>
    <mergeCell ref="AV154:AX154"/>
    <mergeCell ref="AV156:AX156"/>
    <mergeCell ref="AV142:AX142"/>
    <mergeCell ref="AV144:AX144"/>
    <mergeCell ref="AV145:AX145"/>
    <mergeCell ref="AV146:AX146"/>
    <mergeCell ref="AV147:AX147"/>
    <mergeCell ref="AV148:AX148"/>
    <mergeCell ref="AV135:AX135"/>
    <mergeCell ref="AV136:AX136"/>
    <mergeCell ref="AV138:AX138"/>
    <mergeCell ref="AV139:AX139"/>
    <mergeCell ref="AV140:AX140"/>
    <mergeCell ref="AV141:AX141"/>
    <mergeCell ref="AV128:AX128"/>
    <mergeCell ref="AV129:AX129"/>
    <mergeCell ref="AV130:AX130"/>
    <mergeCell ref="AV132:AX132"/>
    <mergeCell ref="AV133:AX133"/>
    <mergeCell ref="AV134:AX134"/>
    <mergeCell ref="AV121:AX121"/>
    <mergeCell ref="AV122:AX122"/>
    <mergeCell ref="AV123:AX123"/>
    <mergeCell ref="AV124:AX124"/>
    <mergeCell ref="AV126:AX126"/>
    <mergeCell ref="AV127:AX127"/>
    <mergeCell ref="AV114:AX114"/>
    <mergeCell ref="AV115:AX115"/>
    <mergeCell ref="AV116:AX116"/>
    <mergeCell ref="AV117:AX117"/>
    <mergeCell ref="AV118:AX118"/>
    <mergeCell ref="AV120:AX120"/>
    <mergeCell ref="AV106:AX106"/>
    <mergeCell ref="AV108:AX108"/>
    <mergeCell ref="AV109:AX109"/>
    <mergeCell ref="AV110:AX110"/>
    <mergeCell ref="AV111:AX111"/>
    <mergeCell ref="AV112:AX112"/>
    <mergeCell ref="AV99:AX99"/>
    <mergeCell ref="AV100:AX100"/>
    <mergeCell ref="AV102:AX102"/>
    <mergeCell ref="AV103:AX103"/>
    <mergeCell ref="AV104:AX104"/>
    <mergeCell ref="AV105:AX105"/>
    <mergeCell ref="AV92:AX92"/>
    <mergeCell ref="AV93:AX93"/>
    <mergeCell ref="AV94:AX94"/>
    <mergeCell ref="AV96:AX96"/>
    <mergeCell ref="AV97:AX97"/>
    <mergeCell ref="AV98:AX98"/>
    <mergeCell ref="AV85:AX85"/>
    <mergeCell ref="AV86:AX86"/>
    <mergeCell ref="AV87:AX87"/>
    <mergeCell ref="AV88:AX88"/>
    <mergeCell ref="AV90:AX90"/>
    <mergeCell ref="AV91:AX91"/>
    <mergeCell ref="AV78:AX78"/>
    <mergeCell ref="AV79:AX79"/>
    <mergeCell ref="AV80:AX80"/>
    <mergeCell ref="AV81:AX81"/>
    <mergeCell ref="AV82:AX82"/>
    <mergeCell ref="AV84:AX84"/>
    <mergeCell ref="AV70:AX70"/>
    <mergeCell ref="AV72:AX72"/>
    <mergeCell ref="AV73:AX73"/>
    <mergeCell ref="AV74:AX74"/>
    <mergeCell ref="AV75:AX75"/>
    <mergeCell ref="AV76:AX76"/>
    <mergeCell ref="AV63:AX63"/>
    <mergeCell ref="AV64:AX64"/>
    <mergeCell ref="AV66:AX66"/>
    <mergeCell ref="AV67:AX67"/>
    <mergeCell ref="AV68:AX68"/>
    <mergeCell ref="AV69:AX69"/>
    <mergeCell ref="AV56:AX56"/>
    <mergeCell ref="AV57:AX57"/>
    <mergeCell ref="AV58:AX58"/>
    <mergeCell ref="AV60:AX60"/>
    <mergeCell ref="AV61:AX61"/>
    <mergeCell ref="AV62:AX62"/>
    <mergeCell ref="AV49:AX49"/>
    <mergeCell ref="AV50:AX50"/>
    <mergeCell ref="AV51:AX51"/>
    <mergeCell ref="AV52:AX52"/>
    <mergeCell ref="AV54:AX54"/>
    <mergeCell ref="AV55:AX55"/>
    <mergeCell ref="AV42:AX42"/>
    <mergeCell ref="AV43:AX43"/>
    <mergeCell ref="AV44:AX44"/>
    <mergeCell ref="AV45:AX45"/>
    <mergeCell ref="AV46:AX46"/>
    <mergeCell ref="AV48:AX48"/>
    <mergeCell ref="AV34:AX34"/>
    <mergeCell ref="AV36:AX36"/>
    <mergeCell ref="AV37:AX37"/>
    <mergeCell ref="AV38:AX38"/>
    <mergeCell ref="AV39:AX39"/>
    <mergeCell ref="AV40:AX40"/>
    <mergeCell ref="AV27:AX27"/>
    <mergeCell ref="AV28:AX28"/>
    <mergeCell ref="AV30:AX30"/>
    <mergeCell ref="AV31:AX31"/>
    <mergeCell ref="AV32:AX32"/>
    <mergeCell ref="AV33:AX33"/>
    <mergeCell ref="AV20:AX20"/>
    <mergeCell ref="AV21:AX21"/>
    <mergeCell ref="AV22:AX22"/>
    <mergeCell ref="AV24:AX24"/>
    <mergeCell ref="AV25:AX25"/>
    <mergeCell ref="AV26:AX26"/>
    <mergeCell ref="AV13:AX13"/>
    <mergeCell ref="AV14:AX14"/>
    <mergeCell ref="AV15:AX15"/>
    <mergeCell ref="AV16:AX16"/>
    <mergeCell ref="AV18:AX18"/>
    <mergeCell ref="AV19:AX19"/>
    <mergeCell ref="AR164:AT164"/>
    <mergeCell ref="AR165:AT165"/>
    <mergeCell ref="AR166:AT166"/>
    <mergeCell ref="AV5:AX5"/>
    <mergeCell ref="AV6:AX6"/>
    <mergeCell ref="AV7:AX7"/>
    <mergeCell ref="AV8:AX8"/>
    <mergeCell ref="AV9:AX9"/>
    <mergeCell ref="AV10:AX10"/>
    <mergeCell ref="AV12:AX12"/>
    <mergeCell ref="AR157:AT157"/>
    <mergeCell ref="AR158:AT158"/>
    <mergeCell ref="AR159:AT159"/>
    <mergeCell ref="AR160:AT160"/>
    <mergeCell ref="AR162:AT162"/>
    <mergeCell ref="AR163:AT163"/>
    <mergeCell ref="AR150:AT150"/>
    <mergeCell ref="AR151:AT151"/>
    <mergeCell ref="AR152:AT152"/>
    <mergeCell ref="AR153:AT153"/>
    <mergeCell ref="AR154:AT154"/>
    <mergeCell ref="AR156:AT156"/>
    <mergeCell ref="AR142:AT142"/>
    <mergeCell ref="AR144:AT144"/>
    <mergeCell ref="AR145:AT145"/>
    <mergeCell ref="AR146:AT146"/>
    <mergeCell ref="AR147:AT147"/>
    <mergeCell ref="AR148:AT148"/>
    <mergeCell ref="AR135:AT135"/>
    <mergeCell ref="AR136:AT136"/>
    <mergeCell ref="AR138:AT138"/>
    <mergeCell ref="AR139:AT139"/>
    <mergeCell ref="AR140:AT140"/>
    <mergeCell ref="AR141:AT141"/>
    <mergeCell ref="AR128:AT128"/>
    <mergeCell ref="AR129:AT129"/>
    <mergeCell ref="AR130:AT130"/>
    <mergeCell ref="AR132:AT132"/>
    <mergeCell ref="AR133:AT133"/>
    <mergeCell ref="AR134:AT134"/>
    <mergeCell ref="AR121:AT121"/>
    <mergeCell ref="AR122:AT122"/>
    <mergeCell ref="AR123:AT123"/>
    <mergeCell ref="AR124:AT124"/>
    <mergeCell ref="AR126:AT126"/>
    <mergeCell ref="AR127:AT127"/>
    <mergeCell ref="AR114:AT114"/>
    <mergeCell ref="AR115:AT115"/>
    <mergeCell ref="AR116:AT116"/>
    <mergeCell ref="AR117:AT117"/>
    <mergeCell ref="AR118:AT118"/>
    <mergeCell ref="AR120:AT120"/>
    <mergeCell ref="AR106:AT106"/>
    <mergeCell ref="AR108:AT108"/>
    <mergeCell ref="AR109:AT109"/>
    <mergeCell ref="AR110:AT110"/>
    <mergeCell ref="AR111:AT111"/>
    <mergeCell ref="AR112:AT112"/>
    <mergeCell ref="AR99:AT99"/>
    <mergeCell ref="AR100:AT100"/>
    <mergeCell ref="AR102:AT102"/>
    <mergeCell ref="AR103:AT103"/>
    <mergeCell ref="AR104:AT104"/>
    <mergeCell ref="AR105:AT105"/>
    <mergeCell ref="AR92:AT92"/>
    <mergeCell ref="AR93:AT93"/>
    <mergeCell ref="AR94:AT94"/>
    <mergeCell ref="AR96:AT96"/>
    <mergeCell ref="AR97:AT97"/>
    <mergeCell ref="AR98:AT98"/>
    <mergeCell ref="AR85:AT85"/>
    <mergeCell ref="AR86:AT86"/>
    <mergeCell ref="AR87:AT87"/>
    <mergeCell ref="AR88:AT88"/>
    <mergeCell ref="AR90:AT90"/>
    <mergeCell ref="AR91:AT91"/>
    <mergeCell ref="AR78:AT78"/>
    <mergeCell ref="AR79:AT79"/>
    <mergeCell ref="AR80:AT80"/>
    <mergeCell ref="AR81:AT81"/>
    <mergeCell ref="AR82:AT82"/>
    <mergeCell ref="AR84:AT84"/>
    <mergeCell ref="AR70:AT70"/>
    <mergeCell ref="AR72:AT72"/>
    <mergeCell ref="AR73:AT73"/>
    <mergeCell ref="AR74:AT74"/>
    <mergeCell ref="AR75:AT75"/>
    <mergeCell ref="AR76:AT76"/>
    <mergeCell ref="AR63:AT63"/>
    <mergeCell ref="AR64:AT64"/>
    <mergeCell ref="AR66:AT66"/>
    <mergeCell ref="AR67:AT67"/>
    <mergeCell ref="AR68:AT68"/>
    <mergeCell ref="AR69:AT69"/>
    <mergeCell ref="AR56:AT56"/>
    <mergeCell ref="AR57:AT57"/>
    <mergeCell ref="AR58:AT58"/>
    <mergeCell ref="AR60:AT60"/>
    <mergeCell ref="AR61:AT61"/>
    <mergeCell ref="AR62:AT62"/>
    <mergeCell ref="AR49:AT49"/>
    <mergeCell ref="AR50:AT50"/>
    <mergeCell ref="AR51:AT51"/>
    <mergeCell ref="AR52:AT52"/>
    <mergeCell ref="AR54:AT54"/>
    <mergeCell ref="AR55:AT55"/>
    <mergeCell ref="AR42:AT42"/>
    <mergeCell ref="AR43:AT43"/>
    <mergeCell ref="AR44:AT44"/>
    <mergeCell ref="AR45:AT45"/>
    <mergeCell ref="AR46:AT46"/>
    <mergeCell ref="AR48:AT48"/>
    <mergeCell ref="AR34:AT34"/>
    <mergeCell ref="AR36:AT36"/>
    <mergeCell ref="AR37:AT37"/>
    <mergeCell ref="AR38:AT38"/>
    <mergeCell ref="AR39:AT39"/>
    <mergeCell ref="AR40:AT40"/>
    <mergeCell ref="AR27:AT27"/>
    <mergeCell ref="AR28:AT28"/>
    <mergeCell ref="AR30:AT30"/>
    <mergeCell ref="AR31:AT31"/>
    <mergeCell ref="AR32:AT32"/>
    <mergeCell ref="AR33:AT33"/>
    <mergeCell ref="AR20:AT20"/>
    <mergeCell ref="AR21:AT21"/>
    <mergeCell ref="AR22:AT22"/>
    <mergeCell ref="AR24:AT24"/>
    <mergeCell ref="AR25:AT25"/>
    <mergeCell ref="AR26:AT26"/>
    <mergeCell ref="AR13:AT13"/>
    <mergeCell ref="AR14:AT14"/>
    <mergeCell ref="AR15:AT15"/>
    <mergeCell ref="AR16:AT16"/>
    <mergeCell ref="AR18:AT18"/>
    <mergeCell ref="AR19:AT19"/>
    <mergeCell ref="AN160:AP160"/>
    <mergeCell ref="AN162:AP162"/>
    <mergeCell ref="AN163:AP163"/>
    <mergeCell ref="AN164:AP164"/>
    <mergeCell ref="AN165:AP165"/>
    <mergeCell ref="AN166:AP166"/>
    <mergeCell ref="AN153:AP153"/>
    <mergeCell ref="AN154:AP154"/>
    <mergeCell ref="AN156:AP156"/>
    <mergeCell ref="AN157:AP157"/>
    <mergeCell ref="AN158:AP158"/>
    <mergeCell ref="AN159:AP159"/>
    <mergeCell ref="AN146:AP146"/>
    <mergeCell ref="AN147:AP147"/>
    <mergeCell ref="AN148:AP148"/>
    <mergeCell ref="AN150:AP150"/>
    <mergeCell ref="AN151:AP151"/>
    <mergeCell ref="AN152:AP152"/>
    <mergeCell ref="AN139:AP139"/>
    <mergeCell ref="AN140:AP140"/>
    <mergeCell ref="AN141:AP141"/>
    <mergeCell ref="AN142:AP142"/>
    <mergeCell ref="AN144:AP144"/>
    <mergeCell ref="AN145:AP145"/>
    <mergeCell ref="AN132:AP132"/>
    <mergeCell ref="AN133:AP133"/>
    <mergeCell ref="AN134:AP134"/>
    <mergeCell ref="AN135:AP135"/>
    <mergeCell ref="AN136:AP136"/>
    <mergeCell ref="AN138:AP138"/>
    <mergeCell ref="AN124:AP124"/>
    <mergeCell ref="AN126:AP126"/>
    <mergeCell ref="AN127:AP127"/>
    <mergeCell ref="AN128:AP128"/>
    <mergeCell ref="AN129:AP129"/>
    <mergeCell ref="AN130:AP130"/>
    <mergeCell ref="AN117:AP117"/>
    <mergeCell ref="AN118:AP118"/>
    <mergeCell ref="AN120:AP120"/>
    <mergeCell ref="AN121:AP121"/>
    <mergeCell ref="AN122:AP122"/>
    <mergeCell ref="AN123:AP123"/>
    <mergeCell ref="AN110:AP110"/>
    <mergeCell ref="AN111:AP111"/>
    <mergeCell ref="AN112:AP112"/>
    <mergeCell ref="AN114:AP114"/>
    <mergeCell ref="AN115:AP115"/>
    <mergeCell ref="AN116:AP116"/>
    <mergeCell ref="AN103:AP103"/>
    <mergeCell ref="AN104:AP104"/>
    <mergeCell ref="AN105:AP105"/>
    <mergeCell ref="AN106:AP106"/>
    <mergeCell ref="AN108:AP108"/>
    <mergeCell ref="AN109:AP109"/>
    <mergeCell ref="AN96:AP96"/>
    <mergeCell ref="AN97:AP97"/>
    <mergeCell ref="AN98:AP98"/>
    <mergeCell ref="AN99:AP99"/>
    <mergeCell ref="AN100:AP100"/>
    <mergeCell ref="AN102:AP102"/>
    <mergeCell ref="AN88:AP88"/>
    <mergeCell ref="AN90:AP90"/>
    <mergeCell ref="AN91:AP91"/>
    <mergeCell ref="AN92:AP92"/>
    <mergeCell ref="AN93:AP93"/>
    <mergeCell ref="AN94:AP94"/>
    <mergeCell ref="AN81:AP81"/>
    <mergeCell ref="AN82:AP82"/>
    <mergeCell ref="AN84:AP84"/>
    <mergeCell ref="AN85:AP85"/>
    <mergeCell ref="AN86:AP86"/>
    <mergeCell ref="AN87:AP87"/>
    <mergeCell ref="AN74:AP74"/>
    <mergeCell ref="AN75:AP75"/>
    <mergeCell ref="AN76:AP76"/>
    <mergeCell ref="AN78:AP78"/>
    <mergeCell ref="AN79:AP79"/>
    <mergeCell ref="AN80:AP80"/>
    <mergeCell ref="AN67:AP67"/>
    <mergeCell ref="AN68:AP68"/>
    <mergeCell ref="AN69:AP69"/>
    <mergeCell ref="AN70:AP70"/>
    <mergeCell ref="AN72:AP72"/>
    <mergeCell ref="AN73:AP73"/>
    <mergeCell ref="AN60:AP60"/>
    <mergeCell ref="AN61:AP61"/>
    <mergeCell ref="AN62:AP62"/>
    <mergeCell ref="AN63:AP63"/>
    <mergeCell ref="AN64:AP64"/>
    <mergeCell ref="AN66:AP66"/>
    <mergeCell ref="AN52:AP52"/>
    <mergeCell ref="AN54:AP54"/>
    <mergeCell ref="AN55:AP55"/>
    <mergeCell ref="AN56:AP56"/>
    <mergeCell ref="AN57:AP57"/>
    <mergeCell ref="AN58:AP58"/>
    <mergeCell ref="AJ166:AL166"/>
    <mergeCell ref="AN42:AP42"/>
    <mergeCell ref="AN43:AP43"/>
    <mergeCell ref="AN44:AP44"/>
    <mergeCell ref="AN45:AP45"/>
    <mergeCell ref="AN46:AP46"/>
    <mergeCell ref="AN48:AP48"/>
    <mergeCell ref="AN49:AP49"/>
    <mergeCell ref="AN50:AP50"/>
    <mergeCell ref="AN51:AP51"/>
    <mergeCell ref="AJ159:AL159"/>
    <mergeCell ref="AJ160:AL160"/>
    <mergeCell ref="AJ162:AL162"/>
    <mergeCell ref="AJ163:AL163"/>
    <mergeCell ref="AJ164:AL164"/>
    <mergeCell ref="AJ165:AL165"/>
    <mergeCell ref="AJ152:AL152"/>
    <mergeCell ref="AJ153:AL153"/>
    <mergeCell ref="AJ154:AL154"/>
    <mergeCell ref="AJ156:AL156"/>
    <mergeCell ref="AJ157:AL157"/>
    <mergeCell ref="AJ158:AL158"/>
    <mergeCell ref="AJ145:AL145"/>
    <mergeCell ref="AJ146:AL146"/>
    <mergeCell ref="AJ147:AL147"/>
    <mergeCell ref="AJ148:AL148"/>
    <mergeCell ref="AJ150:AL150"/>
    <mergeCell ref="AJ151:AL151"/>
    <mergeCell ref="AJ138:AL138"/>
    <mergeCell ref="AJ139:AL139"/>
    <mergeCell ref="AJ140:AL140"/>
    <mergeCell ref="AJ141:AL141"/>
    <mergeCell ref="AJ142:AL142"/>
    <mergeCell ref="AJ144:AL144"/>
    <mergeCell ref="AJ130:AL130"/>
    <mergeCell ref="AJ132:AL132"/>
    <mergeCell ref="AJ133:AL133"/>
    <mergeCell ref="AJ134:AL134"/>
    <mergeCell ref="AJ135:AL135"/>
    <mergeCell ref="AJ136:AL136"/>
    <mergeCell ref="AJ123:AL123"/>
    <mergeCell ref="AJ124:AL124"/>
    <mergeCell ref="AJ126:AL126"/>
    <mergeCell ref="AJ127:AL127"/>
    <mergeCell ref="AJ128:AL128"/>
    <mergeCell ref="AJ129:AL129"/>
    <mergeCell ref="AJ116:AL116"/>
    <mergeCell ref="AJ117:AL117"/>
    <mergeCell ref="AJ118:AL118"/>
    <mergeCell ref="AJ120:AL120"/>
    <mergeCell ref="AJ121:AL121"/>
    <mergeCell ref="AJ122:AL122"/>
    <mergeCell ref="AJ109:AL109"/>
    <mergeCell ref="AJ110:AL110"/>
    <mergeCell ref="AJ111:AL111"/>
    <mergeCell ref="AJ112:AL112"/>
    <mergeCell ref="AJ114:AL114"/>
    <mergeCell ref="AJ115:AL115"/>
    <mergeCell ref="AJ102:AL102"/>
    <mergeCell ref="AJ103:AL103"/>
    <mergeCell ref="AJ104:AL104"/>
    <mergeCell ref="AJ105:AL105"/>
    <mergeCell ref="AJ106:AL106"/>
    <mergeCell ref="AJ108:AL108"/>
    <mergeCell ref="AJ94:AL94"/>
    <mergeCell ref="AJ96:AL96"/>
    <mergeCell ref="AJ97:AL97"/>
    <mergeCell ref="AJ98:AL98"/>
    <mergeCell ref="AJ99:AL99"/>
    <mergeCell ref="AJ100:AL100"/>
    <mergeCell ref="AJ87:AL87"/>
    <mergeCell ref="AJ88:AL88"/>
    <mergeCell ref="AJ90:AL90"/>
    <mergeCell ref="AJ91:AL91"/>
    <mergeCell ref="AJ92:AL92"/>
    <mergeCell ref="AJ93:AL93"/>
    <mergeCell ref="AJ80:AL80"/>
    <mergeCell ref="AJ81:AL81"/>
    <mergeCell ref="AJ82:AL82"/>
    <mergeCell ref="AJ84:AL84"/>
    <mergeCell ref="AJ85:AL85"/>
    <mergeCell ref="AJ86:AL86"/>
    <mergeCell ref="AJ73:AL73"/>
    <mergeCell ref="AJ74:AL74"/>
    <mergeCell ref="AJ75:AL75"/>
    <mergeCell ref="AJ76:AL76"/>
    <mergeCell ref="AJ78:AL78"/>
    <mergeCell ref="AJ79:AL79"/>
    <mergeCell ref="AJ66:AL66"/>
    <mergeCell ref="AJ67:AL67"/>
    <mergeCell ref="AJ68:AL68"/>
    <mergeCell ref="AJ69:AL69"/>
    <mergeCell ref="AJ70:AL70"/>
    <mergeCell ref="AJ72:AL72"/>
    <mergeCell ref="AJ58:AL58"/>
    <mergeCell ref="AJ60:AL60"/>
    <mergeCell ref="AJ61:AL61"/>
    <mergeCell ref="AJ62:AL62"/>
    <mergeCell ref="AJ63:AL63"/>
    <mergeCell ref="AJ64:AL64"/>
    <mergeCell ref="AJ51:AL51"/>
    <mergeCell ref="AJ52:AL52"/>
    <mergeCell ref="AJ54:AL54"/>
    <mergeCell ref="AJ55:AL55"/>
    <mergeCell ref="AJ56:AL56"/>
    <mergeCell ref="AJ57:AL57"/>
    <mergeCell ref="AJ44:AL44"/>
    <mergeCell ref="AJ45:AL45"/>
    <mergeCell ref="AJ46:AL46"/>
    <mergeCell ref="AJ48:AL48"/>
    <mergeCell ref="AJ49:AL49"/>
    <mergeCell ref="AJ50:AL50"/>
    <mergeCell ref="AJ37:AL37"/>
    <mergeCell ref="AJ38:AL38"/>
    <mergeCell ref="AJ39:AL39"/>
    <mergeCell ref="AJ40:AL40"/>
    <mergeCell ref="AJ42:AL42"/>
    <mergeCell ref="AJ43:AL43"/>
    <mergeCell ref="AJ30:AL30"/>
    <mergeCell ref="AJ31:AL31"/>
    <mergeCell ref="AJ32:AL32"/>
    <mergeCell ref="AJ33:AL33"/>
    <mergeCell ref="AJ34:AL34"/>
    <mergeCell ref="AJ36:AL36"/>
    <mergeCell ref="AJ22:AL22"/>
    <mergeCell ref="AJ24:AL24"/>
    <mergeCell ref="AJ25:AL25"/>
    <mergeCell ref="AJ26:AL26"/>
    <mergeCell ref="AJ27:AL27"/>
    <mergeCell ref="AJ28:AL28"/>
    <mergeCell ref="AJ15:AL15"/>
    <mergeCell ref="AJ16:AL16"/>
    <mergeCell ref="AJ18:AL18"/>
    <mergeCell ref="AJ19:AL19"/>
    <mergeCell ref="AJ20:AL20"/>
    <mergeCell ref="AJ21:AL21"/>
    <mergeCell ref="AF166:AH166"/>
    <mergeCell ref="AJ5:AL5"/>
    <mergeCell ref="AJ6:AL6"/>
    <mergeCell ref="AJ7:AL7"/>
    <mergeCell ref="AJ8:AL8"/>
    <mergeCell ref="AJ9:AL9"/>
    <mergeCell ref="AJ10:AL10"/>
    <mergeCell ref="AJ12:AL12"/>
    <mergeCell ref="AJ13:AL13"/>
    <mergeCell ref="AJ14:AL14"/>
    <mergeCell ref="AF159:AH159"/>
    <mergeCell ref="AF160:AH160"/>
    <mergeCell ref="AF162:AH162"/>
    <mergeCell ref="AF163:AH163"/>
    <mergeCell ref="AF164:AH164"/>
    <mergeCell ref="AF165:AH165"/>
    <mergeCell ref="AF152:AH152"/>
    <mergeCell ref="AF153:AH153"/>
    <mergeCell ref="AF154:AH154"/>
    <mergeCell ref="AF156:AH156"/>
    <mergeCell ref="AF157:AH157"/>
    <mergeCell ref="AF158:AH158"/>
    <mergeCell ref="AF145:AH145"/>
    <mergeCell ref="AF146:AH146"/>
    <mergeCell ref="AF147:AH147"/>
    <mergeCell ref="AF148:AH148"/>
    <mergeCell ref="AF150:AH150"/>
    <mergeCell ref="AF151:AH151"/>
    <mergeCell ref="AF138:AH138"/>
    <mergeCell ref="AF139:AH139"/>
    <mergeCell ref="AF140:AH140"/>
    <mergeCell ref="AF141:AH141"/>
    <mergeCell ref="AF142:AH142"/>
    <mergeCell ref="AF144:AH144"/>
    <mergeCell ref="AF130:AH130"/>
    <mergeCell ref="AF132:AH132"/>
    <mergeCell ref="AF133:AH133"/>
    <mergeCell ref="AF134:AH134"/>
    <mergeCell ref="AF135:AH135"/>
    <mergeCell ref="AF136:AH136"/>
    <mergeCell ref="AF123:AH123"/>
    <mergeCell ref="AF124:AH124"/>
    <mergeCell ref="AF126:AH126"/>
    <mergeCell ref="AF127:AH127"/>
    <mergeCell ref="AF128:AH128"/>
    <mergeCell ref="AF129:AH129"/>
    <mergeCell ref="AF116:AH116"/>
    <mergeCell ref="AF117:AH117"/>
    <mergeCell ref="AF118:AH118"/>
    <mergeCell ref="AF120:AH120"/>
    <mergeCell ref="AF121:AH121"/>
    <mergeCell ref="AF122:AH122"/>
    <mergeCell ref="AF109:AH109"/>
    <mergeCell ref="AF110:AH110"/>
    <mergeCell ref="AF111:AH111"/>
    <mergeCell ref="AF112:AH112"/>
    <mergeCell ref="AF114:AH114"/>
    <mergeCell ref="AF115:AH115"/>
    <mergeCell ref="AF102:AH102"/>
    <mergeCell ref="AF103:AH103"/>
    <mergeCell ref="AF104:AH104"/>
    <mergeCell ref="AF105:AH105"/>
    <mergeCell ref="AF106:AH106"/>
    <mergeCell ref="AF108:AH108"/>
    <mergeCell ref="AF94:AH94"/>
    <mergeCell ref="AF96:AH96"/>
    <mergeCell ref="AF97:AH97"/>
    <mergeCell ref="AF98:AH98"/>
    <mergeCell ref="AF99:AH99"/>
    <mergeCell ref="AF100:AH100"/>
    <mergeCell ref="AF87:AH87"/>
    <mergeCell ref="AF88:AH88"/>
    <mergeCell ref="AF90:AH90"/>
    <mergeCell ref="AF91:AH91"/>
    <mergeCell ref="AF92:AH92"/>
    <mergeCell ref="AF93:AH93"/>
    <mergeCell ref="AF80:AH80"/>
    <mergeCell ref="AF81:AH81"/>
    <mergeCell ref="AF82:AH82"/>
    <mergeCell ref="AF84:AH84"/>
    <mergeCell ref="AF85:AH85"/>
    <mergeCell ref="AF86:AH86"/>
    <mergeCell ref="AF73:AH73"/>
    <mergeCell ref="AF74:AH74"/>
    <mergeCell ref="AF75:AH75"/>
    <mergeCell ref="AF76:AH76"/>
    <mergeCell ref="AF78:AH78"/>
    <mergeCell ref="AF79:AH79"/>
    <mergeCell ref="AF66:AH66"/>
    <mergeCell ref="AF67:AH67"/>
    <mergeCell ref="AF68:AH68"/>
    <mergeCell ref="AF69:AH69"/>
    <mergeCell ref="AF70:AH70"/>
    <mergeCell ref="AF72:AH72"/>
    <mergeCell ref="AF58:AH58"/>
    <mergeCell ref="AF60:AH60"/>
    <mergeCell ref="AF61:AH61"/>
    <mergeCell ref="AF62:AH62"/>
    <mergeCell ref="AF63:AH63"/>
    <mergeCell ref="AF64:AH64"/>
    <mergeCell ref="AF51:AH51"/>
    <mergeCell ref="AF52:AH52"/>
    <mergeCell ref="AF54:AH54"/>
    <mergeCell ref="AF55:AH55"/>
    <mergeCell ref="AF56:AH56"/>
    <mergeCell ref="AF57:AH57"/>
    <mergeCell ref="AF44:AH44"/>
    <mergeCell ref="AF45:AH45"/>
    <mergeCell ref="AF46:AH46"/>
    <mergeCell ref="AF48:AH48"/>
    <mergeCell ref="AF49:AH49"/>
    <mergeCell ref="AF50:AH50"/>
    <mergeCell ref="AF37:AH37"/>
    <mergeCell ref="AF38:AH38"/>
    <mergeCell ref="AF39:AH39"/>
    <mergeCell ref="AF40:AH40"/>
    <mergeCell ref="AF42:AH42"/>
    <mergeCell ref="AF43:AH43"/>
    <mergeCell ref="AF30:AH30"/>
    <mergeCell ref="AF31:AH31"/>
    <mergeCell ref="AF32:AH32"/>
    <mergeCell ref="AF33:AH33"/>
    <mergeCell ref="AF34:AH34"/>
    <mergeCell ref="AF36:AH36"/>
    <mergeCell ref="AF22:AH22"/>
    <mergeCell ref="AF24:AH24"/>
    <mergeCell ref="AF25:AH25"/>
    <mergeCell ref="AF26:AH26"/>
    <mergeCell ref="AF27:AH27"/>
    <mergeCell ref="AF28:AH28"/>
    <mergeCell ref="AF15:AH15"/>
    <mergeCell ref="AF16:AH16"/>
    <mergeCell ref="AF18:AH18"/>
    <mergeCell ref="AF19:AH19"/>
    <mergeCell ref="AF20:AH20"/>
    <mergeCell ref="AF21:AH21"/>
    <mergeCell ref="AF5:AH5"/>
    <mergeCell ref="AF6:AH6"/>
    <mergeCell ref="AF7:AH7"/>
    <mergeCell ref="AF8:AH8"/>
    <mergeCell ref="AF9:AH9"/>
    <mergeCell ref="AF10:AH10"/>
    <mergeCell ref="AB166:AD166"/>
    <mergeCell ref="AB3:AE3"/>
    <mergeCell ref="AB4:AE4"/>
    <mergeCell ref="AB5:AD5"/>
    <mergeCell ref="AB6:AD6"/>
    <mergeCell ref="AB7:AD7"/>
    <mergeCell ref="AB159:AD159"/>
    <mergeCell ref="AB160:AD160"/>
    <mergeCell ref="AB162:AD162"/>
    <mergeCell ref="AB163:AD163"/>
    <mergeCell ref="AB165:AD165"/>
    <mergeCell ref="AB152:AD152"/>
    <mergeCell ref="AB153:AD153"/>
    <mergeCell ref="AB154:AD154"/>
    <mergeCell ref="AB156:AD156"/>
    <mergeCell ref="AB157:AD157"/>
    <mergeCell ref="AB158:AD158"/>
    <mergeCell ref="AB146:AD146"/>
    <mergeCell ref="AB147:AD147"/>
    <mergeCell ref="AB148:AD148"/>
    <mergeCell ref="AB150:AD150"/>
    <mergeCell ref="AB151:AD151"/>
    <mergeCell ref="AB164:AD164"/>
    <mergeCell ref="AB139:AD139"/>
    <mergeCell ref="AB140:AD140"/>
    <mergeCell ref="AB141:AD141"/>
    <mergeCell ref="AB142:AD142"/>
    <mergeCell ref="AB144:AD144"/>
    <mergeCell ref="AB145:AD145"/>
    <mergeCell ref="AB132:AD132"/>
    <mergeCell ref="AB133:AD133"/>
    <mergeCell ref="AB134:AD134"/>
    <mergeCell ref="AB135:AD135"/>
    <mergeCell ref="AB136:AD136"/>
    <mergeCell ref="AB138:AD138"/>
    <mergeCell ref="AB124:AD124"/>
    <mergeCell ref="AB126:AD126"/>
    <mergeCell ref="AB127:AD127"/>
    <mergeCell ref="AB128:AD128"/>
    <mergeCell ref="AB129:AD129"/>
    <mergeCell ref="AB130:AD130"/>
    <mergeCell ref="AB117:AD117"/>
    <mergeCell ref="AB118:AD118"/>
    <mergeCell ref="AB120:AD120"/>
    <mergeCell ref="AB121:AD121"/>
    <mergeCell ref="AB122:AD122"/>
    <mergeCell ref="AB123:AD123"/>
    <mergeCell ref="AB110:AD110"/>
    <mergeCell ref="AB111:AD111"/>
    <mergeCell ref="AB112:AD112"/>
    <mergeCell ref="AB114:AD114"/>
    <mergeCell ref="AB115:AD115"/>
    <mergeCell ref="AB116:AD116"/>
    <mergeCell ref="AB103:AD103"/>
    <mergeCell ref="AB104:AD104"/>
    <mergeCell ref="AB105:AD105"/>
    <mergeCell ref="AB106:AD106"/>
    <mergeCell ref="AB108:AD108"/>
    <mergeCell ref="AB109:AD109"/>
    <mergeCell ref="AB96:AD96"/>
    <mergeCell ref="AB97:AD97"/>
    <mergeCell ref="AB98:AD98"/>
    <mergeCell ref="AB99:AD99"/>
    <mergeCell ref="AB100:AD100"/>
    <mergeCell ref="AB102:AD102"/>
    <mergeCell ref="AB88:AD88"/>
    <mergeCell ref="AB90:AD90"/>
    <mergeCell ref="AB91:AD91"/>
    <mergeCell ref="AB92:AD92"/>
    <mergeCell ref="AB93:AD93"/>
    <mergeCell ref="AB94:AD94"/>
    <mergeCell ref="AB81:AD81"/>
    <mergeCell ref="AB82:AD82"/>
    <mergeCell ref="AB84:AD84"/>
    <mergeCell ref="AB85:AD85"/>
    <mergeCell ref="AB86:AD86"/>
    <mergeCell ref="AB87:AD87"/>
    <mergeCell ref="AB74:AD74"/>
    <mergeCell ref="AB75:AD75"/>
    <mergeCell ref="AB76:AD76"/>
    <mergeCell ref="AB78:AD78"/>
    <mergeCell ref="AB79:AD79"/>
    <mergeCell ref="AB80:AD80"/>
    <mergeCell ref="AB67:AD67"/>
    <mergeCell ref="AB68:AD68"/>
    <mergeCell ref="AB69:AD69"/>
    <mergeCell ref="AB70:AD70"/>
    <mergeCell ref="AB72:AD72"/>
    <mergeCell ref="AB73:AD73"/>
    <mergeCell ref="AB60:AD60"/>
    <mergeCell ref="AB61:AD61"/>
    <mergeCell ref="AB62:AD62"/>
    <mergeCell ref="AB63:AD63"/>
    <mergeCell ref="AB64:AD64"/>
    <mergeCell ref="AB66:AD66"/>
    <mergeCell ref="AB52:AD52"/>
    <mergeCell ref="AB54:AD54"/>
    <mergeCell ref="AB55:AD55"/>
    <mergeCell ref="AB56:AD56"/>
    <mergeCell ref="AB57:AD57"/>
    <mergeCell ref="AB58:AD58"/>
    <mergeCell ref="AB45:AD45"/>
    <mergeCell ref="AB46:AD46"/>
    <mergeCell ref="AB48:AD48"/>
    <mergeCell ref="AB49:AD49"/>
    <mergeCell ref="AB50:AD50"/>
    <mergeCell ref="AB51:AD51"/>
    <mergeCell ref="AB38:AD38"/>
    <mergeCell ref="AB39:AD39"/>
    <mergeCell ref="AB40:AD40"/>
    <mergeCell ref="AB42:AD42"/>
    <mergeCell ref="AB43:AD43"/>
    <mergeCell ref="AB44:AD44"/>
    <mergeCell ref="AB31:AD31"/>
    <mergeCell ref="AB32:AD32"/>
    <mergeCell ref="AB33:AD33"/>
    <mergeCell ref="AB34:AD34"/>
    <mergeCell ref="AB36:AD36"/>
    <mergeCell ref="AB37:AD37"/>
    <mergeCell ref="AB24:AD24"/>
    <mergeCell ref="AB25:AD25"/>
    <mergeCell ref="AB26:AD26"/>
    <mergeCell ref="AB27:AD27"/>
    <mergeCell ref="AB28:AD28"/>
    <mergeCell ref="AB30:AD30"/>
    <mergeCell ref="AB16:AD16"/>
    <mergeCell ref="AB18:AD18"/>
    <mergeCell ref="AB19:AD19"/>
    <mergeCell ref="AB20:AD20"/>
    <mergeCell ref="AB21:AD21"/>
    <mergeCell ref="AB22:AD22"/>
    <mergeCell ref="AB8:AD8"/>
    <mergeCell ref="AB9:AD9"/>
    <mergeCell ref="AB10:AD10"/>
    <mergeCell ref="AB12:AD12"/>
    <mergeCell ref="AB13:AD13"/>
    <mergeCell ref="AB14:AD14"/>
    <mergeCell ref="X162:Z162"/>
    <mergeCell ref="X163:Z163"/>
    <mergeCell ref="X164:Z164"/>
    <mergeCell ref="X165:Z165"/>
    <mergeCell ref="X166:Z166"/>
    <mergeCell ref="AN3:AQ3"/>
    <mergeCell ref="AN4:AQ4"/>
    <mergeCell ref="AN5:AP5"/>
    <mergeCell ref="AN6:AP6"/>
    <mergeCell ref="AN7:AP7"/>
    <mergeCell ref="X154:Z154"/>
    <mergeCell ref="X156:Z156"/>
    <mergeCell ref="X157:Z157"/>
    <mergeCell ref="X158:Z158"/>
    <mergeCell ref="X159:Z159"/>
    <mergeCell ref="X160:Z160"/>
    <mergeCell ref="X147:Z147"/>
    <mergeCell ref="X148:Z148"/>
    <mergeCell ref="X150:Z150"/>
    <mergeCell ref="X151:Z151"/>
    <mergeCell ref="X152:Z152"/>
    <mergeCell ref="X153:Z153"/>
    <mergeCell ref="X140:Z140"/>
    <mergeCell ref="X141:Z141"/>
    <mergeCell ref="X142:Z142"/>
    <mergeCell ref="X144:Z144"/>
    <mergeCell ref="X145:Z145"/>
    <mergeCell ref="X146:Z146"/>
    <mergeCell ref="X133:Z133"/>
    <mergeCell ref="X134:Z134"/>
    <mergeCell ref="X135:Z135"/>
    <mergeCell ref="X136:Z136"/>
    <mergeCell ref="X138:Z138"/>
    <mergeCell ref="X139:Z139"/>
    <mergeCell ref="X126:Z126"/>
    <mergeCell ref="X127:Z127"/>
    <mergeCell ref="X128:Z128"/>
    <mergeCell ref="X129:Z129"/>
    <mergeCell ref="X130:Z130"/>
    <mergeCell ref="X132:Z132"/>
    <mergeCell ref="X118:Z118"/>
    <mergeCell ref="X120:Z120"/>
    <mergeCell ref="X121:Z121"/>
    <mergeCell ref="X122:Z122"/>
    <mergeCell ref="X123:Z123"/>
    <mergeCell ref="X124:Z124"/>
    <mergeCell ref="X111:Z111"/>
    <mergeCell ref="X112:Z112"/>
    <mergeCell ref="X114:Z114"/>
    <mergeCell ref="X115:Z115"/>
    <mergeCell ref="X116:Z116"/>
    <mergeCell ref="X117:Z117"/>
    <mergeCell ref="X104:Z104"/>
    <mergeCell ref="X105:Z105"/>
    <mergeCell ref="X106:Z106"/>
    <mergeCell ref="X108:Z108"/>
    <mergeCell ref="X109:Z109"/>
    <mergeCell ref="X110:Z110"/>
    <mergeCell ref="X97:Z97"/>
    <mergeCell ref="X98:Z98"/>
    <mergeCell ref="X99:Z99"/>
    <mergeCell ref="X100:Z100"/>
    <mergeCell ref="X102:Z102"/>
    <mergeCell ref="X103:Z103"/>
    <mergeCell ref="X90:Z90"/>
    <mergeCell ref="X91:Z91"/>
    <mergeCell ref="X92:Z92"/>
    <mergeCell ref="X93:Z93"/>
    <mergeCell ref="X94:Z94"/>
    <mergeCell ref="X96:Z96"/>
    <mergeCell ref="X82:Z82"/>
    <mergeCell ref="X84:Z84"/>
    <mergeCell ref="X85:Z85"/>
    <mergeCell ref="X86:Z86"/>
    <mergeCell ref="X87:Z87"/>
    <mergeCell ref="X88:Z88"/>
    <mergeCell ref="X75:Z75"/>
    <mergeCell ref="X76:Z76"/>
    <mergeCell ref="X78:Z78"/>
    <mergeCell ref="X79:Z79"/>
    <mergeCell ref="X80:Z80"/>
    <mergeCell ref="X81:Z81"/>
    <mergeCell ref="X68:Z68"/>
    <mergeCell ref="X69:Z69"/>
    <mergeCell ref="X70:Z70"/>
    <mergeCell ref="X72:Z72"/>
    <mergeCell ref="X73:Z73"/>
    <mergeCell ref="X74:Z74"/>
    <mergeCell ref="X61:Z61"/>
    <mergeCell ref="X62:Z62"/>
    <mergeCell ref="X63:Z63"/>
    <mergeCell ref="X64:Z64"/>
    <mergeCell ref="X66:Z66"/>
    <mergeCell ref="X67:Z67"/>
    <mergeCell ref="X54:Z54"/>
    <mergeCell ref="X55:Z55"/>
    <mergeCell ref="X56:Z56"/>
    <mergeCell ref="X57:Z57"/>
    <mergeCell ref="X58:Z58"/>
    <mergeCell ref="X60:Z60"/>
    <mergeCell ref="X46:Z46"/>
    <mergeCell ref="X48:Z48"/>
    <mergeCell ref="X49:Z49"/>
    <mergeCell ref="X50:Z50"/>
    <mergeCell ref="X51:Z51"/>
    <mergeCell ref="X52:Z52"/>
    <mergeCell ref="X39:Z39"/>
    <mergeCell ref="X40:Z40"/>
    <mergeCell ref="X42:Z42"/>
    <mergeCell ref="X43:Z43"/>
    <mergeCell ref="X44:Z44"/>
    <mergeCell ref="X45:Z45"/>
    <mergeCell ref="X32:Z32"/>
    <mergeCell ref="X33:Z33"/>
    <mergeCell ref="X34:Z34"/>
    <mergeCell ref="X36:Z36"/>
    <mergeCell ref="X37:Z37"/>
    <mergeCell ref="X38:Z38"/>
    <mergeCell ref="X25:Z25"/>
    <mergeCell ref="X26:Z26"/>
    <mergeCell ref="X27:Z27"/>
    <mergeCell ref="X28:Z28"/>
    <mergeCell ref="X30:Z30"/>
    <mergeCell ref="X31:Z31"/>
    <mergeCell ref="X18:Z18"/>
    <mergeCell ref="X19:Z19"/>
    <mergeCell ref="X20:Z20"/>
    <mergeCell ref="X21:Z21"/>
    <mergeCell ref="X22:Z22"/>
    <mergeCell ref="X24:Z24"/>
    <mergeCell ref="X10:Z10"/>
    <mergeCell ref="X12:Z12"/>
    <mergeCell ref="X13:Z13"/>
    <mergeCell ref="X14:Z14"/>
    <mergeCell ref="X15:Z15"/>
    <mergeCell ref="X16:Z16"/>
    <mergeCell ref="T164:V164"/>
    <mergeCell ref="T165:V165"/>
    <mergeCell ref="T166:V166"/>
    <mergeCell ref="X3:AA3"/>
    <mergeCell ref="X4:AA4"/>
    <mergeCell ref="X5:Z5"/>
    <mergeCell ref="X6:Z6"/>
    <mergeCell ref="X7:Z7"/>
    <mergeCell ref="X8:Z8"/>
    <mergeCell ref="X9:Z9"/>
    <mergeCell ref="T157:V157"/>
    <mergeCell ref="T158:V158"/>
    <mergeCell ref="T159:V159"/>
    <mergeCell ref="T160:V160"/>
    <mergeCell ref="T162:V162"/>
    <mergeCell ref="T163:V163"/>
    <mergeCell ref="T150:V150"/>
    <mergeCell ref="T151:V151"/>
    <mergeCell ref="T152:V152"/>
    <mergeCell ref="T153:V153"/>
    <mergeCell ref="T154:V154"/>
    <mergeCell ref="T156:V156"/>
    <mergeCell ref="T142:V142"/>
    <mergeCell ref="T144:V144"/>
    <mergeCell ref="T145:V145"/>
    <mergeCell ref="T146:V146"/>
    <mergeCell ref="T147:V147"/>
    <mergeCell ref="T148:V148"/>
    <mergeCell ref="T135:V135"/>
    <mergeCell ref="T136:V136"/>
    <mergeCell ref="T138:V138"/>
    <mergeCell ref="T139:V139"/>
    <mergeCell ref="T140:V140"/>
    <mergeCell ref="T141:V141"/>
    <mergeCell ref="T128:V128"/>
    <mergeCell ref="T129:V129"/>
    <mergeCell ref="T130:V130"/>
    <mergeCell ref="T132:V132"/>
    <mergeCell ref="T133:V133"/>
    <mergeCell ref="T134:V134"/>
    <mergeCell ref="T121:V121"/>
    <mergeCell ref="T122:V122"/>
    <mergeCell ref="T123:V123"/>
    <mergeCell ref="T124:V124"/>
    <mergeCell ref="T126:V126"/>
    <mergeCell ref="T127:V127"/>
    <mergeCell ref="T114:V114"/>
    <mergeCell ref="T115:V115"/>
    <mergeCell ref="T116:V116"/>
    <mergeCell ref="T117:V117"/>
    <mergeCell ref="T118:V118"/>
    <mergeCell ref="T120:V120"/>
    <mergeCell ref="T106:V106"/>
    <mergeCell ref="T108:V108"/>
    <mergeCell ref="T109:V109"/>
    <mergeCell ref="T110:V110"/>
    <mergeCell ref="T111:V111"/>
    <mergeCell ref="T112:V112"/>
    <mergeCell ref="T99:V99"/>
    <mergeCell ref="T100:V100"/>
    <mergeCell ref="T102:V102"/>
    <mergeCell ref="T103:V103"/>
    <mergeCell ref="T104:V104"/>
    <mergeCell ref="T105:V105"/>
    <mergeCell ref="T92:V92"/>
    <mergeCell ref="T93:V93"/>
    <mergeCell ref="T94:V94"/>
    <mergeCell ref="T96:V96"/>
    <mergeCell ref="T97:V97"/>
    <mergeCell ref="T98:V98"/>
    <mergeCell ref="T85:V85"/>
    <mergeCell ref="T86:V86"/>
    <mergeCell ref="T87:V87"/>
    <mergeCell ref="T88:V88"/>
    <mergeCell ref="T90:V90"/>
    <mergeCell ref="T91:V91"/>
    <mergeCell ref="T78:V78"/>
    <mergeCell ref="T79:V79"/>
    <mergeCell ref="T80:V80"/>
    <mergeCell ref="T81:V81"/>
    <mergeCell ref="T82:V82"/>
    <mergeCell ref="T84:V84"/>
    <mergeCell ref="T70:V70"/>
    <mergeCell ref="T72:V72"/>
    <mergeCell ref="T73:V73"/>
    <mergeCell ref="T74:V74"/>
    <mergeCell ref="T75:V75"/>
    <mergeCell ref="T76:V76"/>
    <mergeCell ref="T63:V63"/>
    <mergeCell ref="T64:V64"/>
    <mergeCell ref="T66:V66"/>
    <mergeCell ref="T67:V67"/>
    <mergeCell ref="T68:V68"/>
    <mergeCell ref="T69:V69"/>
    <mergeCell ref="T56:V56"/>
    <mergeCell ref="T57:V57"/>
    <mergeCell ref="T58:V58"/>
    <mergeCell ref="T60:V60"/>
    <mergeCell ref="T61:V61"/>
    <mergeCell ref="T62:V62"/>
    <mergeCell ref="T49:V49"/>
    <mergeCell ref="T50:V50"/>
    <mergeCell ref="T51:V51"/>
    <mergeCell ref="T52:V52"/>
    <mergeCell ref="T54:V54"/>
    <mergeCell ref="T55:V55"/>
    <mergeCell ref="T42:V42"/>
    <mergeCell ref="T43:V43"/>
    <mergeCell ref="T44:V44"/>
    <mergeCell ref="T45:V45"/>
    <mergeCell ref="T46:V46"/>
    <mergeCell ref="T48:V48"/>
    <mergeCell ref="T34:V34"/>
    <mergeCell ref="T36:V36"/>
    <mergeCell ref="T37:V37"/>
    <mergeCell ref="T38:V38"/>
    <mergeCell ref="T39:V39"/>
    <mergeCell ref="T40:V40"/>
    <mergeCell ref="T27:V27"/>
    <mergeCell ref="T28:V28"/>
    <mergeCell ref="T30:V30"/>
    <mergeCell ref="T31:V31"/>
    <mergeCell ref="T32:V32"/>
    <mergeCell ref="T33:V33"/>
    <mergeCell ref="T20:V20"/>
    <mergeCell ref="T21:V21"/>
    <mergeCell ref="T22:V22"/>
    <mergeCell ref="T24:V24"/>
    <mergeCell ref="T25:V25"/>
    <mergeCell ref="T26:V26"/>
    <mergeCell ref="P165:R165"/>
    <mergeCell ref="P166:R166"/>
    <mergeCell ref="T3:W3"/>
    <mergeCell ref="T4:W4"/>
    <mergeCell ref="T5:V5"/>
    <mergeCell ref="T6:V6"/>
    <mergeCell ref="T7:V7"/>
    <mergeCell ref="T8:V8"/>
    <mergeCell ref="T9:V9"/>
    <mergeCell ref="T10:V10"/>
    <mergeCell ref="P158:R158"/>
    <mergeCell ref="P159:R159"/>
    <mergeCell ref="P160:R160"/>
    <mergeCell ref="P162:R162"/>
    <mergeCell ref="P163:R163"/>
    <mergeCell ref="P164:R164"/>
    <mergeCell ref="P151:R151"/>
    <mergeCell ref="P152:R152"/>
    <mergeCell ref="P153:R153"/>
    <mergeCell ref="P154:R154"/>
    <mergeCell ref="P156:R156"/>
    <mergeCell ref="P157:R157"/>
    <mergeCell ref="P144:R144"/>
    <mergeCell ref="P145:R145"/>
    <mergeCell ref="P146:R146"/>
    <mergeCell ref="P147:R147"/>
    <mergeCell ref="P148:R148"/>
    <mergeCell ref="P150:R150"/>
    <mergeCell ref="P136:R136"/>
    <mergeCell ref="P138:R138"/>
    <mergeCell ref="P139:R139"/>
    <mergeCell ref="P140:R140"/>
    <mergeCell ref="P141:R141"/>
    <mergeCell ref="P142:R142"/>
    <mergeCell ref="P129:R129"/>
    <mergeCell ref="P130:R130"/>
    <mergeCell ref="P132:R132"/>
    <mergeCell ref="P133:R133"/>
    <mergeCell ref="P134:R134"/>
    <mergeCell ref="P135:R135"/>
    <mergeCell ref="P122:R122"/>
    <mergeCell ref="P123:R123"/>
    <mergeCell ref="P124:R124"/>
    <mergeCell ref="P126:R126"/>
    <mergeCell ref="P127:R127"/>
    <mergeCell ref="P128:R128"/>
    <mergeCell ref="P115:R115"/>
    <mergeCell ref="P116:R116"/>
    <mergeCell ref="P117:R117"/>
    <mergeCell ref="P118:R118"/>
    <mergeCell ref="P120:R120"/>
    <mergeCell ref="P121:R121"/>
    <mergeCell ref="P108:R108"/>
    <mergeCell ref="P109:R109"/>
    <mergeCell ref="P110:R110"/>
    <mergeCell ref="P111:R111"/>
    <mergeCell ref="P112:R112"/>
    <mergeCell ref="P114:R114"/>
    <mergeCell ref="P100:R100"/>
    <mergeCell ref="P102:R102"/>
    <mergeCell ref="P103:R103"/>
    <mergeCell ref="P104:R104"/>
    <mergeCell ref="P105:R105"/>
    <mergeCell ref="P106:R106"/>
    <mergeCell ref="P93:R93"/>
    <mergeCell ref="P94:R94"/>
    <mergeCell ref="P96:R96"/>
    <mergeCell ref="P97:R97"/>
    <mergeCell ref="P98:R98"/>
    <mergeCell ref="P99:R99"/>
    <mergeCell ref="P86:R86"/>
    <mergeCell ref="P87:R87"/>
    <mergeCell ref="P88:R88"/>
    <mergeCell ref="P90:R90"/>
    <mergeCell ref="P91:R91"/>
    <mergeCell ref="P92:R92"/>
    <mergeCell ref="P79:R79"/>
    <mergeCell ref="P80:R80"/>
    <mergeCell ref="P81:R81"/>
    <mergeCell ref="P82:R82"/>
    <mergeCell ref="P84:R84"/>
    <mergeCell ref="P85:R85"/>
    <mergeCell ref="P72:R72"/>
    <mergeCell ref="P73:R73"/>
    <mergeCell ref="P74:R74"/>
    <mergeCell ref="P75:R75"/>
    <mergeCell ref="P76:R76"/>
    <mergeCell ref="P78:R78"/>
    <mergeCell ref="P64:R64"/>
    <mergeCell ref="P66:R66"/>
    <mergeCell ref="P67:R67"/>
    <mergeCell ref="P68:R68"/>
    <mergeCell ref="P69:R69"/>
    <mergeCell ref="P70:R70"/>
    <mergeCell ref="P57:R57"/>
    <mergeCell ref="P58:R58"/>
    <mergeCell ref="P60:R60"/>
    <mergeCell ref="P61:R61"/>
    <mergeCell ref="P62:R62"/>
    <mergeCell ref="P63:R63"/>
    <mergeCell ref="P50:R50"/>
    <mergeCell ref="P51:R51"/>
    <mergeCell ref="P52:R52"/>
    <mergeCell ref="P54:R54"/>
    <mergeCell ref="P55:R55"/>
    <mergeCell ref="P56:R56"/>
    <mergeCell ref="P43:R43"/>
    <mergeCell ref="P44:R44"/>
    <mergeCell ref="P45:R45"/>
    <mergeCell ref="P46:R46"/>
    <mergeCell ref="P48:R48"/>
    <mergeCell ref="P49:R49"/>
    <mergeCell ref="P36:R36"/>
    <mergeCell ref="P37:R37"/>
    <mergeCell ref="P38:R38"/>
    <mergeCell ref="P39:R39"/>
    <mergeCell ref="P40:R40"/>
    <mergeCell ref="P42:R42"/>
    <mergeCell ref="P9:R9"/>
    <mergeCell ref="P30:R30"/>
    <mergeCell ref="P31:R31"/>
    <mergeCell ref="P32:R32"/>
    <mergeCell ref="P33:R33"/>
    <mergeCell ref="P34:R34"/>
    <mergeCell ref="P10:R10"/>
    <mergeCell ref="P12:R12"/>
    <mergeCell ref="P13:R13"/>
    <mergeCell ref="P14:R14"/>
    <mergeCell ref="L163:N163"/>
    <mergeCell ref="L164:N164"/>
    <mergeCell ref="L165:N165"/>
    <mergeCell ref="L166:N166"/>
    <mergeCell ref="P3:S3"/>
    <mergeCell ref="P4:S4"/>
    <mergeCell ref="P5:R5"/>
    <mergeCell ref="P6:R6"/>
    <mergeCell ref="P7:R7"/>
    <mergeCell ref="P8:R8"/>
    <mergeCell ref="L156:N156"/>
    <mergeCell ref="L157:N157"/>
    <mergeCell ref="L158:N158"/>
    <mergeCell ref="L159:N159"/>
    <mergeCell ref="L160:N160"/>
    <mergeCell ref="L162:N162"/>
    <mergeCell ref="L148:N148"/>
    <mergeCell ref="L150:N150"/>
    <mergeCell ref="L151:N151"/>
    <mergeCell ref="L152:N152"/>
    <mergeCell ref="L153:N153"/>
    <mergeCell ref="L154:N154"/>
    <mergeCell ref="L141:N141"/>
    <mergeCell ref="L142:N142"/>
    <mergeCell ref="L144:N144"/>
    <mergeCell ref="L145:N145"/>
    <mergeCell ref="L146:N146"/>
    <mergeCell ref="L147:N147"/>
    <mergeCell ref="L134:N134"/>
    <mergeCell ref="L135:N135"/>
    <mergeCell ref="L136:N136"/>
    <mergeCell ref="L138:N138"/>
    <mergeCell ref="L139:N139"/>
    <mergeCell ref="L140:N140"/>
    <mergeCell ref="L127:N127"/>
    <mergeCell ref="L128:N128"/>
    <mergeCell ref="L129:N129"/>
    <mergeCell ref="L130:N130"/>
    <mergeCell ref="L132:N132"/>
    <mergeCell ref="L133:N133"/>
    <mergeCell ref="L120:N120"/>
    <mergeCell ref="L121:N121"/>
    <mergeCell ref="L122:N122"/>
    <mergeCell ref="L123:N123"/>
    <mergeCell ref="L124:N124"/>
    <mergeCell ref="L126:N126"/>
    <mergeCell ref="L112:N112"/>
    <mergeCell ref="L114:N114"/>
    <mergeCell ref="L115:N115"/>
    <mergeCell ref="L116:N116"/>
    <mergeCell ref="L117:N117"/>
    <mergeCell ref="L118:N118"/>
    <mergeCell ref="L105:N105"/>
    <mergeCell ref="L106:N106"/>
    <mergeCell ref="L108:N108"/>
    <mergeCell ref="L109:N109"/>
    <mergeCell ref="L110:N110"/>
    <mergeCell ref="L111:N111"/>
    <mergeCell ref="L98:N98"/>
    <mergeCell ref="L99:N99"/>
    <mergeCell ref="L100:N100"/>
    <mergeCell ref="L102:N102"/>
    <mergeCell ref="L103:N103"/>
    <mergeCell ref="L104:N104"/>
    <mergeCell ref="L91:N91"/>
    <mergeCell ref="L92:N92"/>
    <mergeCell ref="L93:N93"/>
    <mergeCell ref="L94:N94"/>
    <mergeCell ref="L96:N96"/>
    <mergeCell ref="L97:N97"/>
    <mergeCell ref="L84:N84"/>
    <mergeCell ref="L85:N85"/>
    <mergeCell ref="L86:N86"/>
    <mergeCell ref="L87:N87"/>
    <mergeCell ref="L88:N88"/>
    <mergeCell ref="L90:N90"/>
    <mergeCell ref="L76:N76"/>
    <mergeCell ref="L78:N78"/>
    <mergeCell ref="L79:N79"/>
    <mergeCell ref="L80:N80"/>
    <mergeCell ref="L81:N81"/>
    <mergeCell ref="L82:N82"/>
    <mergeCell ref="L69:N69"/>
    <mergeCell ref="L70:N70"/>
    <mergeCell ref="L72:N72"/>
    <mergeCell ref="L73:N73"/>
    <mergeCell ref="L74:N74"/>
    <mergeCell ref="L75:N75"/>
    <mergeCell ref="L62:N62"/>
    <mergeCell ref="L63:N63"/>
    <mergeCell ref="L64:N64"/>
    <mergeCell ref="L66:N66"/>
    <mergeCell ref="L67:N67"/>
    <mergeCell ref="L68:N68"/>
    <mergeCell ref="L55:N55"/>
    <mergeCell ref="L56:N56"/>
    <mergeCell ref="L57:N57"/>
    <mergeCell ref="L58:N58"/>
    <mergeCell ref="L60:N60"/>
    <mergeCell ref="L61:N61"/>
    <mergeCell ref="L48:N48"/>
    <mergeCell ref="L49:N49"/>
    <mergeCell ref="L50:N50"/>
    <mergeCell ref="L51:N51"/>
    <mergeCell ref="L52:N52"/>
    <mergeCell ref="L54:N54"/>
    <mergeCell ref="L40:N40"/>
    <mergeCell ref="L42:N42"/>
    <mergeCell ref="L43:N43"/>
    <mergeCell ref="L44:N44"/>
    <mergeCell ref="L45:N45"/>
    <mergeCell ref="L46:N46"/>
    <mergeCell ref="L33:N33"/>
    <mergeCell ref="L34:N34"/>
    <mergeCell ref="L36:N36"/>
    <mergeCell ref="L37:N37"/>
    <mergeCell ref="L38:N38"/>
    <mergeCell ref="L39:N39"/>
    <mergeCell ref="L26:N26"/>
    <mergeCell ref="L27:N27"/>
    <mergeCell ref="L28:N28"/>
    <mergeCell ref="L30:N30"/>
    <mergeCell ref="L31:N31"/>
    <mergeCell ref="L32:N32"/>
    <mergeCell ref="L19:N19"/>
    <mergeCell ref="L20:N20"/>
    <mergeCell ref="L21:N21"/>
    <mergeCell ref="L22:N22"/>
    <mergeCell ref="L24:N24"/>
    <mergeCell ref="L25:N25"/>
    <mergeCell ref="L12:N12"/>
    <mergeCell ref="L13:N13"/>
    <mergeCell ref="L14:N14"/>
    <mergeCell ref="L15:N15"/>
    <mergeCell ref="L16:N16"/>
    <mergeCell ref="L18:N18"/>
    <mergeCell ref="L5:N5"/>
    <mergeCell ref="L6:N6"/>
    <mergeCell ref="L7:N7"/>
    <mergeCell ref="L8:N8"/>
    <mergeCell ref="L9:N9"/>
    <mergeCell ref="L10:N10"/>
    <mergeCell ref="H164:J164"/>
    <mergeCell ref="H165:J165"/>
    <mergeCell ref="H166:J166"/>
    <mergeCell ref="H3:K3"/>
    <mergeCell ref="H4:K4"/>
    <mergeCell ref="H5:J5"/>
    <mergeCell ref="H157:J157"/>
    <mergeCell ref="H158:J158"/>
    <mergeCell ref="H159:J159"/>
    <mergeCell ref="H160:J160"/>
    <mergeCell ref="H163:J163"/>
    <mergeCell ref="H150:J150"/>
    <mergeCell ref="H151:J151"/>
    <mergeCell ref="H152:J152"/>
    <mergeCell ref="H153:J153"/>
    <mergeCell ref="H154:J154"/>
    <mergeCell ref="H156:J156"/>
    <mergeCell ref="H144:J144"/>
    <mergeCell ref="H145:J145"/>
    <mergeCell ref="H146:J146"/>
    <mergeCell ref="H147:J147"/>
    <mergeCell ref="H148:J148"/>
    <mergeCell ref="H162:J162"/>
    <mergeCell ref="H136:J136"/>
    <mergeCell ref="H138:J138"/>
    <mergeCell ref="H139:J139"/>
    <mergeCell ref="H140:J140"/>
    <mergeCell ref="H141:J141"/>
    <mergeCell ref="H142:J142"/>
    <mergeCell ref="H129:J129"/>
    <mergeCell ref="H130:J130"/>
    <mergeCell ref="H132:J132"/>
    <mergeCell ref="H133:J133"/>
    <mergeCell ref="H134:J134"/>
    <mergeCell ref="H135:J135"/>
    <mergeCell ref="H122:J122"/>
    <mergeCell ref="H123:J123"/>
    <mergeCell ref="H124:J124"/>
    <mergeCell ref="H126:J126"/>
    <mergeCell ref="H127:J127"/>
    <mergeCell ref="H128:J128"/>
    <mergeCell ref="H115:J115"/>
    <mergeCell ref="H116:J116"/>
    <mergeCell ref="H117:J117"/>
    <mergeCell ref="H118:J118"/>
    <mergeCell ref="H120:J120"/>
    <mergeCell ref="H121:J121"/>
    <mergeCell ref="H108:J108"/>
    <mergeCell ref="H109:J109"/>
    <mergeCell ref="H110:J110"/>
    <mergeCell ref="H111:J111"/>
    <mergeCell ref="H112:J112"/>
    <mergeCell ref="H114:J114"/>
    <mergeCell ref="H100:J100"/>
    <mergeCell ref="H102:J102"/>
    <mergeCell ref="H103:J103"/>
    <mergeCell ref="H104:J104"/>
    <mergeCell ref="H105:J105"/>
    <mergeCell ref="H106:J106"/>
    <mergeCell ref="H93:J93"/>
    <mergeCell ref="H94:J94"/>
    <mergeCell ref="H96:J96"/>
    <mergeCell ref="H97:J97"/>
    <mergeCell ref="H98:J98"/>
    <mergeCell ref="H99:J99"/>
    <mergeCell ref="H86:J86"/>
    <mergeCell ref="H87:J87"/>
    <mergeCell ref="H88:J88"/>
    <mergeCell ref="H90:J90"/>
    <mergeCell ref="H91:J91"/>
    <mergeCell ref="H92:J92"/>
    <mergeCell ref="H79:J79"/>
    <mergeCell ref="H80:J80"/>
    <mergeCell ref="H81:J81"/>
    <mergeCell ref="H82:J82"/>
    <mergeCell ref="H84:J84"/>
    <mergeCell ref="H85:J85"/>
    <mergeCell ref="H72:J72"/>
    <mergeCell ref="H73:J73"/>
    <mergeCell ref="H74:J74"/>
    <mergeCell ref="H75:J75"/>
    <mergeCell ref="H76:J76"/>
    <mergeCell ref="H78:J78"/>
    <mergeCell ref="H64:J64"/>
    <mergeCell ref="H66:J66"/>
    <mergeCell ref="H67:J67"/>
    <mergeCell ref="H68:J68"/>
    <mergeCell ref="H69:J69"/>
    <mergeCell ref="H70:J70"/>
    <mergeCell ref="H57:J57"/>
    <mergeCell ref="H58:J58"/>
    <mergeCell ref="H60:J60"/>
    <mergeCell ref="H61:J61"/>
    <mergeCell ref="H62:J62"/>
    <mergeCell ref="H63:J63"/>
    <mergeCell ref="H50:J50"/>
    <mergeCell ref="H51:J51"/>
    <mergeCell ref="H52:J52"/>
    <mergeCell ref="H54:J54"/>
    <mergeCell ref="H55:J55"/>
    <mergeCell ref="H56:J56"/>
    <mergeCell ref="H43:J43"/>
    <mergeCell ref="H44:J44"/>
    <mergeCell ref="H45:J45"/>
    <mergeCell ref="H46:J46"/>
    <mergeCell ref="H48:J48"/>
    <mergeCell ref="H49:J49"/>
    <mergeCell ref="H36:J36"/>
    <mergeCell ref="H37:J37"/>
    <mergeCell ref="H38:J38"/>
    <mergeCell ref="H39:J39"/>
    <mergeCell ref="H40:J40"/>
    <mergeCell ref="H42:J42"/>
    <mergeCell ref="H27:J27"/>
    <mergeCell ref="H28:J28"/>
    <mergeCell ref="H30:J30"/>
    <mergeCell ref="H31:J31"/>
    <mergeCell ref="H32:J32"/>
    <mergeCell ref="H33:J33"/>
    <mergeCell ref="H15:J15"/>
    <mergeCell ref="H16:J16"/>
    <mergeCell ref="H18:J18"/>
    <mergeCell ref="H19:J19"/>
    <mergeCell ref="H20:J20"/>
    <mergeCell ref="H21:J21"/>
    <mergeCell ref="AN27:AP27"/>
    <mergeCell ref="AN28:AP28"/>
    <mergeCell ref="H6:J6"/>
    <mergeCell ref="H7:J7"/>
    <mergeCell ref="H8:J8"/>
    <mergeCell ref="H9:J9"/>
    <mergeCell ref="H10:J10"/>
    <mergeCell ref="H12:J12"/>
    <mergeCell ref="H13:J13"/>
    <mergeCell ref="H14:J14"/>
    <mergeCell ref="AN8:AP8"/>
    <mergeCell ref="AN9:AP9"/>
    <mergeCell ref="AN10:AP10"/>
    <mergeCell ref="AN12:AP12"/>
    <mergeCell ref="AN13:AP13"/>
    <mergeCell ref="AN14:AP14"/>
    <mergeCell ref="P15:R15"/>
    <mergeCell ref="AN15:AP15"/>
    <mergeCell ref="T12:V12"/>
    <mergeCell ref="T13:V13"/>
    <mergeCell ref="T14:V14"/>
    <mergeCell ref="T15:V15"/>
    <mergeCell ref="AB15:AD15"/>
    <mergeCell ref="AF12:AH12"/>
    <mergeCell ref="AF13:AH13"/>
    <mergeCell ref="AF14:AH14"/>
    <mergeCell ref="AN25:AP25"/>
    <mergeCell ref="AN26:AP26"/>
    <mergeCell ref="P16:R16"/>
    <mergeCell ref="P18:R18"/>
    <mergeCell ref="P19:R19"/>
    <mergeCell ref="P20:R20"/>
    <mergeCell ref="P21:R21"/>
    <mergeCell ref="T16:V16"/>
    <mergeCell ref="T18:V18"/>
    <mergeCell ref="T19:V19"/>
    <mergeCell ref="AN18:AP18"/>
    <mergeCell ref="AN19:AP19"/>
    <mergeCell ref="AN20:AP20"/>
    <mergeCell ref="AN21:AP21"/>
    <mergeCell ref="AN22:AP22"/>
    <mergeCell ref="AN24:AP24"/>
    <mergeCell ref="B119:B130"/>
    <mergeCell ref="AN30:AP30"/>
    <mergeCell ref="AN31:AP31"/>
    <mergeCell ref="AN32:AP32"/>
    <mergeCell ref="AN33:AP33"/>
    <mergeCell ref="AN36:AP36"/>
    <mergeCell ref="AN37:AP37"/>
    <mergeCell ref="AN38:AP38"/>
    <mergeCell ref="AN39:AP39"/>
    <mergeCell ref="H34:J34"/>
    <mergeCell ref="P22:R22"/>
    <mergeCell ref="P24:R24"/>
    <mergeCell ref="P25:R25"/>
    <mergeCell ref="P26:R26"/>
    <mergeCell ref="P27:R27"/>
    <mergeCell ref="B107:B118"/>
    <mergeCell ref="H22:J22"/>
    <mergeCell ref="H24:J24"/>
    <mergeCell ref="H25:J25"/>
    <mergeCell ref="H26:J26"/>
    <mergeCell ref="B131:B142"/>
    <mergeCell ref="B83:B94"/>
    <mergeCell ref="B95:B106"/>
    <mergeCell ref="D96:F96"/>
    <mergeCell ref="C97:C100"/>
    <mergeCell ref="D97:F97"/>
    <mergeCell ref="D98:F98"/>
    <mergeCell ref="D99:F99"/>
    <mergeCell ref="D84:F84"/>
    <mergeCell ref="C85:C88"/>
    <mergeCell ref="AN34:AP34"/>
    <mergeCell ref="AR4:AU4"/>
    <mergeCell ref="AR5:AT5"/>
    <mergeCell ref="AR6:AT6"/>
    <mergeCell ref="AR7:AT7"/>
    <mergeCell ref="AR8:AT8"/>
    <mergeCell ref="AR9:AT9"/>
    <mergeCell ref="AR10:AT10"/>
    <mergeCell ref="AR12:AT12"/>
    <mergeCell ref="AN16:AP16"/>
    <mergeCell ref="D4:G4"/>
    <mergeCell ref="AF3:AI3"/>
    <mergeCell ref="AF4:AI4"/>
    <mergeCell ref="AR3:AU3"/>
    <mergeCell ref="AV3:AY3"/>
    <mergeCell ref="AV4:AY4"/>
    <mergeCell ref="AJ3:AM3"/>
    <mergeCell ref="AJ4:AM4"/>
    <mergeCell ref="L3:O3"/>
    <mergeCell ref="L4:O4"/>
    <mergeCell ref="A2:A3"/>
    <mergeCell ref="C3:C5"/>
    <mergeCell ref="D3:G3"/>
    <mergeCell ref="D5:F5"/>
    <mergeCell ref="P28:R28"/>
    <mergeCell ref="AN40:AP40"/>
    <mergeCell ref="D6:F6"/>
    <mergeCell ref="D7:F7"/>
    <mergeCell ref="D8:F8"/>
    <mergeCell ref="D9:F9"/>
    <mergeCell ref="D10:F10"/>
    <mergeCell ref="B71:B82"/>
    <mergeCell ref="D72:F72"/>
    <mergeCell ref="C73:C76"/>
    <mergeCell ref="D73:F73"/>
    <mergeCell ref="D74:F74"/>
    <mergeCell ref="D16:F16"/>
    <mergeCell ref="D63:F63"/>
    <mergeCell ref="D64:F64"/>
    <mergeCell ref="D66:F66"/>
    <mergeCell ref="C8:C10"/>
    <mergeCell ref="C67:C70"/>
    <mergeCell ref="D67:F67"/>
    <mergeCell ref="D68:F68"/>
    <mergeCell ref="D69:F69"/>
    <mergeCell ref="D70:F70"/>
    <mergeCell ref="C19:C22"/>
    <mergeCell ref="D19:F19"/>
    <mergeCell ref="D20:F20"/>
    <mergeCell ref="D21:F21"/>
    <mergeCell ref="D22:F22"/>
    <mergeCell ref="C13:C16"/>
    <mergeCell ref="D13:F13"/>
    <mergeCell ref="D18:F18"/>
    <mergeCell ref="D14:F14"/>
    <mergeCell ref="D15:F15"/>
    <mergeCell ref="D12:F12"/>
    <mergeCell ref="B11:B22"/>
    <mergeCell ref="B23:B34"/>
    <mergeCell ref="D24:F24"/>
    <mergeCell ref="C25:C28"/>
    <mergeCell ref="D25:F25"/>
    <mergeCell ref="D26:F26"/>
    <mergeCell ref="D27:F27"/>
    <mergeCell ref="D28:F28"/>
    <mergeCell ref="D30:F30"/>
    <mergeCell ref="C31:C34"/>
    <mergeCell ref="D31:F31"/>
    <mergeCell ref="D32:F32"/>
    <mergeCell ref="D33:F33"/>
    <mergeCell ref="D34:F34"/>
    <mergeCell ref="B59:B70"/>
    <mergeCell ref="D60:F60"/>
    <mergeCell ref="C61:C64"/>
    <mergeCell ref="D61:F61"/>
    <mergeCell ref="D62:F62"/>
    <mergeCell ref="B35:B46"/>
    <mergeCell ref="D36:F36"/>
    <mergeCell ref="C37:C40"/>
    <mergeCell ref="D37:F37"/>
    <mergeCell ref="D38:F38"/>
    <mergeCell ref="D39:F39"/>
    <mergeCell ref="D40:F40"/>
    <mergeCell ref="D42:F42"/>
    <mergeCell ref="C43:C46"/>
    <mergeCell ref="D43:F43"/>
    <mergeCell ref="D44:F44"/>
    <mergeCell ref="D45:F45"/>
    <mergeCell ref="D46:F46"/>
    <mergeCell ref="B47:B58"/>
    <mergeCell ref="D48:F48"/>
    <mergeCell ref="C49:C52"/>
    <mergeCell ref="D49:F49"/>
    <mergeCell ref="D50:F50"/>
    <mergeCell ref="D51:F51"/>
    <mergeCell ref="D52:F52"/>
    <mergeCell ref="D54:F54"/>
    <mergeCell ref="C55:C58"/>
    <mergeCell ref="D55:F55"/>
    <mergeCell ref="D56:F56"/>
    <mergeCell ref="D57:F57"/>
    <mergeCell ref="D58:F58"/>
    <mergeCell ref="D75:F75"/>
    <mergeCell ref="D76:F76"/>
    <mergeCell ref="D78:F78"/>
    <mergeCell ref="C79:C82"/>
    <mergeCell ref="D79:F79"/>
    <mergeCell ref="D80:F80"/>
    <mergeCell ref="D81:F81"/>
    <mergeCell ref="D82:F82"/>
    <mergeCell ref="D85:F85"/>
    <mergeCell ref="D86:F86"/>
    <mergeCell ref="D87:F87"/>
    <mergeCell ref="D88:F88"/>
    <mergeCell ref="D90:F90"/>
    <mergeCell ref="C91:C94"/>
    <mergeCell ref="D91:F91"/>
    <mergeCell ref="D92:F92"/>
    <mergeCell ref="D93:F93"/>
    <mergeCell ref="D94:F94"/>
    <mergeCell ref="D100:F100"/>
    <mergeCell ref="D102:F102"/>
    <mergeCell ref="C103:C106"/>
    <mergeCell ref="D103:F103"/>
    <mergeCell ref="D104:F104"/>
    <mergeCell ref="D105:F105"/>
    <mergeCell ref="D106:F106"/>
    <mergeCell ref="D108:F108"/>
    <mergeCell ref="C109:C112"/>
    <mergeCell ref="D109:F109"/>
    <mergeCell ref="D110:F110"/>
    <mergeCell ref="D111:F111"/>
    <mergeCell ref="D112:F112"/>
    <mergeCell ref="D114:F114"/>
    <mergeCell ref="C115:C118"/>
    <mergeCell ref="D115:F115"/>
    <mergeCell ref="D116:F116"/>
    <mergeCell ref="D117:F117"/>
    <mergeCell ref="D118:F118"/>
    <mergeCell ref="D120:F120"/>
    <mergeCell ref="C121:C124"/>
    <mergeCell ref="D121:F121"/>
    <mergeCell ref="D122:F122"/>
    <mergeCell ref="D123:F123"/>
    <mergeCell ref="D124:F124"/>
    <mergeCell ref="D126:F126"/>
    <mergeCell ref="C127:C130"/>
    <mergeCell ref="D127:F127"/>
    <mergeCell ref="D128:F128"/>
    <mergeCell ref="D129:F129"/>
    <mergeCell ref="D130:F130"/>
    <mergeCell ref="D132:F132"/>
    <mergeCell ref="C133:C136"/>
    <mergeCell ref="D133:F133"/>
    <mergeCell ref="D134:F134"/>
    <mergeCell ref="D135:F135"/>
    <mergeCell ref="D136:F136"/>
    <mergeCell ref="D138:F138"/>
    <mergeCell ref="C139:C142"/>
    <mergeCell ref="D139:F139"/>
    <mergeCell ref="D140:F140"/>
    <mergeCell ref="D141:F141"/>
    <mergeCell ref="D142:F142"/>
    <mergeCell ref="B143:B154"/>
    <mergeCell ref="D144:F144"/>
    <mergeCell ref="C145:C148"/>
    <mergeCell ref="D145:F145"/>
    <mergeCell ref="D146:F146"/>
    <mergeCell ref="D147:F147"/>
    <mergeCell ref="D148:F148"/>
    <mergeCell ref="D150:F150"/>
    <mergeCell ref="C151:C154"/>
    <mergeCell ref="D151:F151"/>
    <mergeCell ref="D154:F154"/>
    <mergeCell ref="D156:F156"/>
    <mergeCell ref="C157:C160"/>
    <mergeCell ref="D157:F157"/>
    <mergeCell ref="D158:F158"/>
    <mergeCell ref="D159:F159"/>
    <mergeCell ref="D160:F160"/>
    <mergeCell ref="A11:A161"/>
    <mergeCell ref="B155:B161"/>
    <mergeCell ref="D162:F162"/>
    <mergeCell ref="C163:C166"/>
    <mergeCell ref="D163:F163"/>
    <mergeCell ref="D164:F164"/>
    <mergeCell ref="D165:F165"/>
    <mergeCell ref="D166:F166"/>
    <mergeCell ref="D152:F152"/>
    <mergeCell ref="D153:F153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6" r:id="rId1"/>
  <headerFooter alignWithMargins="0">
    <oddFooter>&amp;C&amp;"Arial,太字"&amp;10RICOH Corporation   Security System Division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71"/>
  <sheetViews>
    <sheetView tabSelected="1" zoomScale="75" zoomScaleNormal="75" zoomScalePageLayoutView="0" workbookViewId="0" topLeftCell="A1">
      <selection activeCell="M71" sqref="M71"/>
    </sheetView>
  </sheetViews>
  <sheetFormatPr defaultColWidth="9.00390625" defaultRowHeight="13.5"/>
  <cols>
    <col min="1" max="1" width="12.625" style="1" customWidth="1"/>
    <col min="2" max="2" width="18.50390625" style="1" bestFit="1" customWidth="1"/>
    <col min="3" max="3" width="9.00390625" style="1" customWidth="1"/>
    <col min="4" max="4" width="7.625" style="1" customWidth="1"/>
    <col min="5" max="5" width="2.625" style="1" customWidth="1"/>
    <col min="6" max="6" width="7.625" style="1" customWidth="1"/>
    <col min="7" max="7" width="8.625" style="1" customWidth="1"/>
    <col min="8" max="8" width="7.625" style="1" customWidth="1"/>
    <col min="9" max="9" width="2.625" style="1" customWidth="1"/>
    <col min="10" max="10" width="7.625" style="1" customWidth="1"/>
    <col min="11" max="11" width="8.625" style="1" customWidth="1"/>
    <col min="12" max="12" width="7.625" style="1" customWidth="1"/>
    <col min="13" max="13" width="2.625" style="1" customWidth="1"/>
    <col min="14" max="14" width="7.625" style="1" customWidth="1"/>
    <col min="15" max="15" width="8.625" style="1" customWidth="1"/>
    <col min="16" max="16" width="7.625" style="1" customWidth="1"/>
    <col min="17" max="17" width="2.625" style="1" customWidth="1"/>
    <col min="18" max="18" width="7.625" style="1" customWidth="1"/>
    <col min="19" max="19" width="8.625" style="1" customWidth="1"/>
    <col min="20" max="20" width="7.625" style="1" customWidth="1"/>
    <col min="21" max="21" width="2.625" style="1" customWidth="1"/>
    <col min="22" max="22" width="7.625" style="1" customWidth="1"/>
    <col min="23" max="23" width="8.625" style="1" customWidth="1"/>
    <col min="24" max="24" width="7.625" style="1" customWidth="1"/>
    <col min="25" max="25" width="2.625" style="1" customWidth="1"/>
    <col min="26" max="26" width="7.625" style="1" customWidth="1"/>
    <col min="27" max="27" width="8.625" style="1" customWidth="1"/>
    <col min="28" max="28" width="7.625" style="1" customWidth="1"/>
    <col min="29" max="29" width="2.625" style="1" customWidth="1"/>
    <col min="30" max="30" width="7.625" style="1" customWidth="1"/>
    <col min="31" max="31" width="8.625" style="1" customWidth="1"/>
    <col min="32" max="32" width="7.625" style="1" customWidth="1"/>
    <col min="33" max="33" width="2.625" style="1" customWidth="1"/>
    <col min="34" max="34" width="7.625" style="1" customWidth="1"/>
    <col min="35" max="35" width="8.625" style="1" customWidth="1"/>
    <col min="36" max="36" width="7.625" style="1" customWidth="1"/>
    <col min="37" max="37" width="2.625" style="1" customWidth="1"/>
    <col min="38" max="38" width="7.625" style="1" customWidth="1"/>
    <col min="39" max="39" width="8.625" style="1" customWidth="1"/>
    <col min="40" max="40" width="7.625" style="1" customWidth="1"/>
    <col min="41" max="41" width="2.625" style="1" customWidth="1"/>
    <col min="42" max="42" width="7.625" style="1" customWidth="1"/>
    <col min="43" max="43" width="8.625" style="1" customWidth="1"/>
    <col min="44" max="44" width="7.625" style="1" customWidth="1"/>
    <col min="45" max="45" width="2.625" style="1" customWidth="1"/>
    <col min="46" max="46" width="7.625" style="1" customWidth="1"/>
    <col min="47" max="47" width="8.625" style="1" customWidth="1"/>
    <col min="48" max="48" width="7.625" style="1" customWidth="1"/>
    <col min="49" max="49" width="2.625" style="1" customWidth="1"/>
    <col min="50" max="50" width="7.625" style="1" customWidth="1"/>
    <col min="51" max="51" width="8.625" style="1" customWidth="1"/>
    <col min="52" max="52" width="7.625" style="1" customWidth="1"/>
    <col min="53" max="53" width="2.625" style="1" customWidth="1"/>
    <col min="54" max="54" width="7.625" style="1" customWidth="1"/>
    <col min="55" max="55" width="8.625" style="1" customWidth="1"/>
    <col min="56" max="16384" width="9.00390625" style="1" customWidth="1"/>
  </cols>
  <sheetData>
    <row r="1" ht="34.5" thickBot="1">
      <c r="A1" s="4" t="s">
        <v>13</v>
      </c>
    </row>
    <row r="2" ht="14.25" customHeight="1">
      <c r="A2" s="60" t="s">
        <v>24</v>
      </c>
    </row>
    <row r="3" spans="1:55" ht="18.75" thickBot="1">
      <c r="A3" s="61"/>
      <c r="B3" s="5" t="s">
        <v>19</v>
      </c>
      <c r="C3" s="62" t="s">
        <v>14</v>
      </c>
      <c r="D3" s="64" t="s">
        <v>25</v>
      </c>
      <c r="E3" s="65"/>
      <c r="F3" s="65"/>
      <c r="G3" s="66"/>
      <c r="H3" s="64" t="s">
        <v>28</v>
      </c>
      <c r="I3" s="65"/>
      <c r="J3" s="65"/>
      <c r="K3" s="66"/>
      <c r="L3" s="64" t="s">
        <v>46</v>
      </c>
      <c r="M3" s="65"/>
      <c r="N3" s="65"/>
      <c r="O3" s="66"/>
      <c r="P3" s="64" t="s">
        <v>48</v>
      </c>
      <c r="Q3" s="65"/>
      <c r="R3" s="65"/>
      <c r="S3" s="66"/>
      <c r="T3" s="64" t="s">
        <v>50</v>
      </c>
      <c r="U3" s="65"/>
      <c r="V3" s="65"/>
      <c r="W3" s="66"/>
      <c r="X3" s="64" t="s">
        <v>26</v>
      </c>
      <c r="Y3" s="65"/>
      <c r="Z3" s="65"/>
      <c r="AA3" s="66"/>
      <c r="AB3" s="64" t="s">
        <v>52</v>
      </c>
      <c r="AC3" s="65"/>
      <c r="AD3" s="65"/>
      <c r="AE3" s="66"/>
      <c r="AF3" s="64" t="s">
        <v>27</v>
      </c>
      <c r="AG3" s="65"/>
      <c r="AH3" s="65"/>
      <c r="AI3" s="66"/>
      <c r="AJ3" s="64" t="s">
        <v>55</v>
      </c>
      <c r="AK3" s="65"/>
      <c r="AL3" s="65"/>
      <c r="AM3" s="66"/>
      <c r="AN3" s="64" t="s">
        <v>59</v>
      </c>
      <c r="AO3" s="65"/>
      <c r="AP3" s="65"/>
      <c r="AQ3" s="66"/>
      <c r="AR3" s="64" t="s">
        <v>56</v>
      </c>
      <c r="AS3" s="65"/>
      <c r="AT3" s="65"/>
      <c r="AU3" s="66"/>
      <c r="AV3" s="64" t="s">
        <v>57</v>
      </c>
      <c r="AW3" s="65"/>
      <c r="AX3" s="65"/>
      <c r="AY3" s="66"/>
      <c r="AZ3" s="64" t="s">
        <v>58</v>
      </c>
      <c r="BA3" s="65"/>
      <c r="BB3" s="65"/>
      <c r="BC3" s="66"/>
    </row>
    <row r="4" spans="1:55" ht="14.25" customHeight="1">
      <c r="A4" s="37" t="s">
        <v>66</v>
      </c>
      <c r="B4" s="38">
        <v>5.4</v>
      </c>
      <c r="C4" s="63"/>
      <c r="D4" s="70" t="s">
        <v>15</v>
      </c>
      <c r="E4" s="71"/>
      <c r="F4" s="71"/>
      <c r="G4" s="72"/>
      <c r="H4" s="70" t="s">
        <v>29</v>
      </c>
      <c r="I4" s="71"/>
      <c r="J4" s="71"/>
      <c r="K4" s="72"/>
      <c r="L4" s="70" t="s">
        <v>47</v>
      </c>
      <c r="M4" s="71"/>
      <c r="N4" s="71"/>
      <c r="O4" s="72"/>
      <c r="P4" s="70" t="s">
        <v>49</v>
      </c>
      <c r="Q4" s="71"/>
      <c r="R4" s="71"/>
      <c r="S4" s="72"/>
      <c r="T4" s="70" t="s">
        <v>51</v>
      </c>
      <c r="U4" s="71"/>
      <c r="V4" s="71"/>
      <c r="W4" s="72"/>
      <c r="X4" s="70" t="s">
        <v>51</v>
      </c>
      <c r="Y4" s="71"/>
      <c r="Z4" s="71"/>
      <c r="AA4" s="72"/>
      <c r="AB4" s="70" t="s">
        <v>53</v>
      </c>
      <c r="AC4" s="71"/>
      <c r="AD4" s="71"/>
      <c r="AE4" s="72"/>
      <c r="AF4" s="70" t="s">
        <v>53</v>
      </c>
      <c r="AG4" s="71"/>
      <c r="AH4" s="71"/>
      <c r="AI4" s="72"/>
      <c r="AJ4" s="70" t="s">
        <v>16</v>
      </c>
      <c r="AK4" s="71"/>
      <c r="AL4" s="71"/>
      <c r="AM4" s="72"/>
      <c r="AN4" s="70" t="s">
        <v>54</v>
      </c>
      <c r="AO4" s="71"/>
      <c r="AP4" s="71"/>
      <c r="AQ4" s="72"/>
      <c r="AR4" s="70" t="s">
        <v>34</v>
      </c>
      <c r="AS4" s="71"/>
      <c r="AT4" s="71"/>
      <c r="AU4" s="72"/>
      <c r="AV4" s="70" t="s">
        <v>34</v>
      </c>
      <c r="AW4" s="71"/>
      <c r="AX4" s="71"/>
      <c r="AY4" s="72"/>
      <c r="AZ4" s="70" t="s">
        <v>60</v>
      </c>
      <c r="BA4" s="71"/>
      <c r="BB4" s="71"/>
      <c r="BC4" s="72"/>
    </row>
    <row r="5" spans="1:55" ht="18" customHeight="1">
      <c r="A5" s="37" t="s">
        <v>69</v>
      </c>
      <c r="B5" s="38">
        <v>7.2</v>
      </c>
      <c r="C5" s="50"/>
      <c r="D5" s="67" t="s">
        <v>35</v>
      </c>
      <c r="E5" s="68"/>
      <c r="F5" s="69"/>
      <c r="G5" s="2" t="s">
        <v>17</v>
      </c>
      <c r="H5" s="67" t="s">
        <v>35</v>
      </c>
      <c r="I5" s="68"/>
      <c r="J5" s="69"/>
      <c r="K5" s="2" t="s">
        <v>17</v>
      </c>
      <c r="L5" s="67" t="s">
        <v>35</v>
      </c>
      <c r="M5" s="68"/>
      <c r="N5" s="69"/>
      <c r="O5" s="2" t="s">
        <v>17</v>
      </c>
      <c r="P5" s="67" t="s">
        <v>35</v>
      </c>
      <c r="Q5" s="68"/>
      <c r="R5" s="69"/>
      <c r="S5" s="2" t="s">
        <v>17</v>
      </c>
      <c r="T5" s="67" t="s">
        <v>35</v>
      </c>
      <c r="U5" s="68"/>
      <c r="V5" s="69"/>
      <c r="W5" s="2" t="s">
        <v>17</v>
      </c>
      <c r="X5" s="67" t="s">
        <v>35</v>
      </c>
      <c r="Y5" s="68"/>
      <c r="Z5" s="69"/>
      <c r="AA5" s="2" t="s">
        <v>17</v>
      </c>
      <c r="AB5" s="67" t="s">
        <v>35</v>
      </c>
      <c r="AC5" s="68"/>
      <c r="AD5" s="69"/>
      <c r="AE5" s="2" t="s">
        <v>17</v>
      </c>
      <c r="AF5" s="67" t="s">
        <v>35</v>
      </c>
      <c r="AG5" s="68"/>
      <c r="AH5" s="69"/>
      <c r="AI5" s="2" t="s">
        <v>17</v>
      </c>
      <c r="AJ5" s="67" t="s">
        <v>35</v>
      </c>
      <c r="AK5" s="68"/>
      <c r="AL5" s="69"/>
      <c r="AM5" s="2" t="s">
        <v>17</v>
      </c>
      <c r="AN5" s="67" t="s">
        <v>35</v>
      </c>
      <c r="AO5" s="68"/>
      <c r="AP5" s="69"/>
      <c r="AQ5" s="2" t="s">
        <v>17</v>
      </c>
      <c r="AR5" s="67" t="s">
        <v>35</v>
      </c>
      <c r="AS5" s="68"/>
      <c r="AT5" s="69"/>
      <c r="AU5" s="2" t="s">
        <v>17</v>
      </c>
      <c r="AV5" s="67" t="s">
        <v>35</v>
      </c>
      <c r="AW5" s="68"/>
      <c r="AX5" s="69"/>
      <c r="AY5" s="2" t="s">
        <v>17</v>
      </c>
      <c r="AZ5" s="67" t="s">
        <v>35</v>
      </c>
      <c r="BA5" s="68"/>
      <c r="BB5" s="69"/>
      <c r="BC5" s="2" t="s">
        <v>17</v>
      </c>
    </row>
    <row r="6" spans="3:55" ht="18" customHeight="1" hidden="1">
      <c r="C6" s="11" t="s">
        <v>45</v>
      </c>
      <c r="D6" s="51" t="s">
        <v>37</v>
      </c>
      <c r="E6" s="52"/>
      <c r="F6" s="53"/>
      <c r="G6" s="16">
        <v>72.78426</v>
      </c>
      <c r="H6" s="51" t="s">
        <v>37</v>
      </c>
      <c r="I6" s="52"/>
      <c r="J6" s="53"/>
      <c r="K6" s="16">
        <v>48.75273</v>
      </c>
      <c r="L6" s="51" t="s">
        <v>37</v>
      </c>
      <c r="M6" s="52"/>
      <c r="N6" s="53"/>
      <c r="O6" s="16">
        <v>49.98396</v>
      </c>
      <c r="P6" s="51" t="s">
        <v>37</v>
      </c>
      <c r="Q6" s="52"/>
      <c r="R6" s="53"/>
      <c r="S6" s="16">
        <v>33.95021</v>
      </c>
      <c r="T6" s="51" t="s">
        <v>37</v>
      </c>
      <c r="U6" s="52"/>
      <c r="V6" s="53"/>
      <c r="W6" s="16">
        <v>25.62309</v>
      </c>
      <c r="X6" s="51" t="s">
        <v>37</v>
      </c>
      <c r="Y6" s="52"/>
      <c r="Z6" s="53"/>
      <c r="AA6" s="16">
        <v>25.00314</v>
      </c>
      <c r="AB6" s="51" t="s">
        <v>37</v>
      </c>
      <c r="AC6" s="52"/>
      <c r="AD6" s="53"/>
      <c r="AE6" s="16">
        <v>16.00737</v>
      </c>
      <c r="AF6" s="51" t="s">
        <v>37</v>
      </c>
      <c r="AG6" s="52"/>
      <c r="AH6" s="53"/>
      <c r="AI6" s="16">
        <v>15.99777</v>
      </c>
      <c r="AJ6" s="51" t="s">
        <v>37</v>
      </c>
      <c r="AK6" s="52"/>
      <c r="AL6" s="53"/>
      <c r="AM6" s="16">
        <v>12.29423</v>
      </c>
      <c r="AN6" s="51" t="s">
        <v>37</v>
      </c>
      <c r="AO6" s="52"/>
      <c r="AP6" s="53"/>
      <c r="AQ6" s="16">
        <v>12</v>
      </c>
      <c r="AR6" s="51" t="s">
        <v>37</v>
      </c>
      <c r="AS6" s="52"/>
      <c r="AT6" s="53"/>
      <c r="AU6" s="16">
        <v>8.24208</v>
      </c>
      <c r="AV6" s="51" t="s">
        <v>37</v>
      </c>
      <c r="AW6" s="52"/>
      <c r="AX6" s="53"/>
      <c r="AY6" s="16">
        <v>8.31</v>
      </c>
      <c r="AZ6" s="51" t="s">
        <v>37</v>
      </c>
      <c r="BA6" s="52"/>
      <c r="BB6" s="53"/>
      <c r="BC6" s="16">
        <v>6.19874</v>
      </c>
    </row>
    <row r="7" spans="3:55" ht="18" customHeight="1" hidden="1">
      <c r="C7" s="8">
        <v>5</v>
      </c>
      <c r="D7" s="51" t="s">
        <v>38</v>
      </c>
      <c r="E7" s="52"/>
      <c r="F7" s="53"/>
      <c r="G7" s="16">
        <v>15.43395</v>
      </c>
      <c r="H7" s="51" t="s">
        <v>38</v>
      </c>
      <c r="I7" s="52"/>
      <c r="J7" s="53"/>
      <c r="K7" s="16">
        <v>12.31511</v>
      </c>
      <c r="L7" s="51" t="s">
        <v>38</v>
      </c>
      <c r="M7" s="52"/>
      <c r="N7" s="53"/>
      <c r="O7" s="16">
        <v>-0.85523</v>
      </c>
      <c r="P7" s="51" t="s">
        <v>38</v>
      </c>
      <c r="Q7" s="52"/>
      <c r="R7" s="53"/>
      <c r="S7" s="16">
        <v>36.10599</v>
      </c>
      <c r="T7" s="51" t="s">
        <v>38</v>
      </c>
      <c r="U7" s="52"/>
      <c r="V7" s="53"/>
      <c r="W7" s="16">
        <v>26.93041</v>
      </c>
      <c r="X7" s="51" t="s">
        <v>38</v>
      </c>
      <c r="Y7" s="52"/>
      <c r="Z7" s="53"/>
      <c r="AA7" s="16">
        <v>24.99334</v>
      </c>
      <c r="AB7" s="51" t="s">
        <v>38</v>
      </c>
      <c r="AC7" s="52"/>
      <c r="AD7" s="53"/>
      <c r="AE7" s="16">
        <v>27.13828</v>
      </c>
      <c r="AF7" s="51" t="s">
        <v>38</v>
      </c>
      <c r="AG7" s="52"/>
      <c r="AH7" s="53"/>
      <c r="AI7" s="16">
        <v>28.64426</v>
      </c>
      <c r="AJ7" s="51" t="s">
        <v>38</v>
      </c>
      <c r="AK7" s="52"/>
      <c r="AL7" s="53"/>
      <c r="AM7" s="16">
        <v>26.41383</v>
      </c>
      <c r="AN7" s="51" t="s">
        <v>38</v>
      </c>
      <c r="AO7" s="52"/>
      <c r="AP7" s="53"/>
      <c r="AQ7" s="16">
        <f>41.8-17.13</f>
        <v>24.669999999999998</v>
      </c>
      <c r="AR7" s="51" t="s">
        <v>38</v>
      </c>
      <c r="AS7" s="52"/>
      <c r="AT7" s="53"/>
      <c r="AU7" s="16">
        <v>21.1817</v>
      </c>
      <c r="AV7" s="51" t="s">
        <v>38</v>
      </c>
      <c r="AW7" s="52"/>
      <c r="AX7" s="53"/>
      <c r="AY7" s="16">
        <f>43.9-24.4</f>
        <v>19.5</v>
      </c>
      <c r="AZ7" s="51" t="s">
        <v>38</v>
      </c>
      <c r="BA7" s="52"/>
      <c r="BB7" s="53"/>
      <c r="BC7" s="16">
        <v>22.20578</v>
      </c>
    </row>
    <row r="8" spans="3:55" ht="18" customHeight="1" hidden="1">
      <c r="C8" s="48" t="s">
        <v>1</v>
      </c>
      <c r="D8" s="51" t="s">
        <v>40</v>
      </c>
      <c r="E8" s="52"/>
      <c r="F8" s="53"/>
      <c r="G8" s="17">
        <v>-700</v>
      </c>
      <c r="H8" s="51" t="s">
        <v>40</v>
      </c>
      <c r="I8" s="52"/>
      <c r="J8" s="53"/>
      <c r="K8" s="17">
        <v>-100</v>
      </c>
      <c r="L8" s="51" t="s">
        <v>40</v>
      </c>
      <c r="M8" s="52"/>
      <c r="N8" s="53"/>
      <c r="O8" s="17">
        <v>-900</v>
      </c>
      <c r="P8" s="51" t="s">
        <v>40</v>
      </c>
      <c r="Q8" s="52"/>
      <c r="R8" s="53"/>
      <c r="S8" s="17">
        <v>-400</v>
      </c>
      <c r="T8" s="51" t="s">
        <v>40</v>
      </c>
      <c r="U8" s="52"/>
      <c r="V8" s="53"/>
      <c r="W8" s="17">
        <v>-100</v>
      </c>
      <c r="X8" s="51" t="s">
        <v>40</v>
      </c>
      <c r="Y8" s="52"/>
      <c r="Z8" s="53"/>
      <c r="AA8" s="17">
        <v>-250</v>
      </c>
      <c r="AB8" s="51" t="s">
        <v>40</v>
      </c>
      <c r="AC8" s="52"/>
      <c r="AD8" s="53"/>
      <c r="AE8" s="17">
        <v>-100</v>
      </c>
      <c r="AF8" s="51" t="s">
        <v>40</v>
      </c>
      <c r="AG8" s="52"/>
      <c r="AH8" s="53"/>
      <c r="AI8" s="17">
        <v>-250</v>
      </c>
      <c r="AJ8" s="51" t="s">
        <v>40</v>
      </c>
      <c r="AK8" s="52"/>
      <c r="AL8" s="53"/>
      <c r="AM8" s="17">
        <v>-100</v>
      </c>
      <c r="AN8" s="51" t="s">
        <v>40</v>
      </c>
      <c r="AO8" s="52"/>
      <c r="AP8" s="53"/>
      <c r="AQ8" s="17">
        <v>-150</v>
      </c>
      <c r="AR8" s="51" t="s">
        <v>40</v>
      </c>
      <c r="AS8" s="52"/>
      <c r="AT8" s="53"/>
      <c r="AU8" s="17">
        <v>-100</v>
      </c>
      <c r="AV8" s="51" t="s">
        <v>40</v>
      </c>
      <c r="AW8" s="52"/>
      <c r="AX8" s="53"/>
      <c r="AY8" s="17">
        <v>-100</v>
      </c>
      <c r="AZ8" s="51" t="s">
        <v>40</v>
      </c>
      <c r="BA8" s="52"/>
      <c r="BB8" s="53"/>
      <c r="BC8" s="17">
        <v>-100</v>
      </c>
    </row>
    <row r="9" spans="3:55" ht="18" customHeight="1" hidden="1">
      <c r="C9" s="49"/>
      <c r="D9" s="51" t="s">
        <v>41</v>
      </c>
      <c r="E9" s="52"/>
      <c r="F9" s="53"/>
      <c r="G9" s="9">
        <f>G8-G$7</f>
        <v>-715.43395</v>
      </c>
      <c r="H9" s="51" t="s">
        <v>41</v>
      </c>
      <c r="I9" s="52"/>
      <c r="J9" s="53"/>
      <c r="K9" s="9">
        <f>K8-K$7</f>
        <v>-112.31511</v>
      </c>
      <c r="L9" s="51" t="s">
        <v>41</v>
      </c>
      <c r="M9" s="52"/>
      <c r="N9" s="53"/>
      <c r="O9" s="9">
        <f>O8-O$7</f>
        <v>-899.14477</v>
      </c>
      <c r="P9" s="51" t="s">
        <v>41</v>
      </c>
      <c r="Q9" s="52"/>
      <c r="R9" s="53"/>
      <c r="S9" s="9">
        <f>S8-S$7</f>
        <v>-436.10599</v>
      </c>
      <c r="T9" s="51" t="s">
        <v>41</v>
      </c>
      <c r="U9" s="52"/>
      <c r="V9" s="53"/>
      <c r="W9" s="9">
        <f>W8-W$7</f>
        <v>-126.93041</v>
      </c>
      <c r="X9" s="51" t="s">
        <v>41</v>
      </c>
      <c r="Y9" s="52"/>
      <c r="Z9" s="53"/>
      <c r="AA9" s="9">
        <f>AA8-AA$7</f>
        <v>-274.99334</v>
      </c>
      <c r="AB9" s="51" t="s">
        <v>41</v>
      </c>
      <c r="AC9" s="52"/>
      <c r="AD9" s="53"/>
      <c r="AE9" s="9">
        <f>AE8-AE$7</f>
        <v>-127.13828000000001</v>
      </c>
      <c r="AF9" s="51" t="s">
        <v>41</v>
      </c>
      <c r="AG9" s="52"/>
      <c r="AH9" s="53"/>
      <c r="AI9" s="9">
        <f>AI8-AI$7</f>
        <v>-278.64426</v>
      </c>
      <c r="AJ9" s="51" t="s">
        <v>41</v>
      </c>
      <c r="AK9" s="52"/>
      <c r="AL9" s="53"/>
      <c r="AM9" s="9">
        <f>AM8-AM$7</f>
        <v>-126.41383</v>
      </c>
      <c r="AN9" s="51" t="s">
        <v>41</v>
      </c>
      <c r="AO9" s="52"/>
      <c r="AP9" s="53"/>
      <c r="AQ9" s="9">
        <f>AQ8-AQ$7</f>
        <v>-174.67</v>
      </c>
      <c r="AR9" s="51" t="s">
        <v>41</v>
      </c>
      <c r="AS9" s="52"/>
      <c r="AT9" s="53"/>
      <c r="AU9" s="9">
        <f>AU8-AU$7</f>
        <v>-121.1817</v>
      </c>
      <c r="AV9" s="51" t="s">
        <v>41</v>
      </c>
      <c r="AW9" s="52"/>
      <c r="AX9" s="53"/>
      <c r="AY9" s="9">
        <f>AY8-AY$7</f>
        <v>-119.5</v>
      </c>
      <c r="AZ9" s="51" t="s">
        <v>41</v>
      </c>
      <c r="BA9" s="52"/>
      <c r="BB9" s="53"/>
      <c r="BC9" s="9">
        <f>BC8-BC$7</f>
        <v>-122.20578</v>
      </c>
    </row>
    <row r="10" spans="3:55" ht="18" customHeight="1" hidden="1">
      <c r="C10" s="49"/>
      <c r="D10" s="51" t="s">
        <v>42</v>
      </c>
      <c r="E10" s="52"/>
      <c r="F10" s="53"/>
      <c r="G10" s="9">
        <f>G9*G6/(G9+G6)</f>
        <v>81.02755115252138</v>
      </c>
      <c r="H10" s="51" t="s">
        <v>42</v>
      </c>
      <c r="I10" s="52"/>
      <c r="J10" s="53"/>
      <c r="K10" s="9">
        <f>K9*K6/(K9+K6)</f>
        <v>86.14636885450639</v>
      </c>
      <c r="L10" s="51" t="s">
        <v>42</v>
      </c>
      <c r="M10" s="52"/>
      <c r="N10" s="53"/>
      <c r="O10" s="9">
        <f>O9*O6/(O9+O6)</f>
        <v>52.92615449114898</v>
      </c>
      <c r="P10" s="51" t="s">
        <v>42</v>
      </c>
      <c r="Q10" s="52"/>
      <c r="R10" s="53"/>
      <c r="S10" s="9">
        <f>S9*S6/(S9+S6)</f>
        <v>36.81630522072292</v>
      </c>
      <c r="T10" s="51" t="s">
        <v>42</v>
      </c>
      <c r="U10" s="52"/>
      <c r="V10" s="53"/>
      <c r="W10" s="9">
        <f>W9*W6/(W9+W6)</f>
        <v>32.103793873600644</v>
      </c>
      <c r="X10" s="51" t="s">
        <v>42</v>
      </c>
      <c r="Y10" s="52"/>
      <c r="Z10" s="53"/>
      <c r="AA10" s="9">
        <f>AA9*AA6/(AA9+AA6)</f>
        <v>27.50386606790026</v>
      </c>
      <c r="AB10" s="51" t="s">
        <v>42</v>
      </c>
      <c r="AC10" s="52"/>
      <c r="AD10" s="53"/>
      <c r="AE10" s="9">
        <f>AE9*AE6/(AE9+AE6)</f>
        <v>18.313082193996255</v>
      </c>
      <c r="AF10" s="51" t="s">
        <v>42</v>
      </c>
      <c r="AG10" s="52"/>
      <c r="AH10" s="53"/>
      <c r="AI10" s="9">
        <f>AI9*AI6/(AI9+AI6)</f>
        <v>16.972192483136556</v>
      </c>
      <c r="AJ10" s="51" t="s">
        <v>42</v>
      </c>
      <c r="AK10" s="52"/>
      <c r="AL10" s="53"/>
      <c r="AM10" s="9">
        <f>AM9*AM6/(AM9+AM6)</f>
        <v>13.618700917291157</v>
      </c>
      <c r="AN10" s="51" t="s">
        <v>42</v>
      </c>
      <c r="AO10" s="52"/>
      <c r="AP10" s="53"/>
      <c r="AQ10" s="9">
        <f>AQ9*AQ6/(AQ9+AQ6)</f>
        <v>12.885227761726195</v>
      </c>
      <c r="AR10" s="51" t="s">
        <v>42</v>
      </c>
      <c r="AS10" s="52"/>
      <c r="AT10" s="53"/>
      <c r="AU10" s="9">
        <f>AU9*AU6/(AU9+AU6)</f>
        <v>8.843568500903402</v>
      </c>
      <c r="AV10" s="51" t="s">
        <v>42</v>
      </c>
      <c r="AW10" s="52"/>
      <c r="AX10" s="53"/>
      <c r="AY10" s="9">
        <f>AY9*AY6/(AY9+AY6)</f>
        <v>8.931063944599336</v>
      </c>
      <c r="AZ10" s="51" t="s">
        <v>42</v>
      </c>
      <c r="BA10" s="52"/>
      <c r="BB10" s="53"/>
      <c r="BC10" s="9">
        <f>BC9*BC6/(BC9+BC6)</f>
        <v>6.529964532473201</v>
      </c>
    </row>
    <row r="11" spans="1:55" ht="18" customHeight="1">
      <c r="A11" s="39" t="s">
        <v>61</v>
      </c>
      <c r="B11" s="54" t="s">
        <v>18</v>
      </c>
      <c r="C11" s="35" t="s">
        <v>64</v>
      </c>
      <c r="D11" s="23">
        <f>IF(G13&lt;-$C$7,ABS($B$4/G16),"")</f>
        <v>786.0700080000001</v>
      </c>
      <c r="E11" s="7" t="s">
        <v>36</v>
      </c>
      <c r="F11" s="24">
        <f>IF(G13&lt;-$C$7,ABS($B$5/G16),"")</f>
        <v>1048.0933440000001</v>
      </c>
      <c r="G11" s="18">
        <f>IF(G13&lt;-$C$7,-G13,"-")</f>
        <v>10652.4473174952</v>
      </c>
      <c r="H11" s="23">
        <f>IF(K13&lt;-$C$7,ABS($B$4/K16),"")</f>
        <v>526.529484</v>
      </c>
      <c r="I11" s="7" t="s">
        <v>36</v>
      </c>
      <c r="J11" s="24">
        <f>IF(K13&lt;-$C$7,ABS($B$5/K16),"")</f>
        <v>702.0393120000001</v>
      </c>
      <c r="K11" s="18">
        <f>IF(K13&lt;-$C$7,-K13,"-")</f>
        <v>4790.094984905801</v>
      </c>
      <c r="L11" s="23">
        <f>IF(O13&lt;-$C$7,ABS($B$4/O16),"")</f>
        <v>539.826768</v>
      </c>
      <c r="M11" s="7" t="s">
        <v>36</v>
      </c>
      <c r="N11" s="24">
        <f>IF(O13&lt;-$C$7,ABS($B$5/O16),"")</f>
        <v>719.7690240000001</v>
      </c>
      <c r="O11" s="18">
        <f>IF(O13&lt;-$C$7,-O13,"-")</f>
        <v>5047.6317045632</v>
      </c>
      <c r="P11" s="23">
        <f>IF(S13&lt;-$C$7,ABS($B$4/S16),"")</f>
        <v>366.662268</v>
      </c>
      <c r="Q11" s="7" t="s">
        <v>36</v>
      </c>
      <c r="R11" s="24">
        <f>IF(S13&lt;-$C$7,ABS($B$5/S16),"")</f>
        <v>488.883024</v>
      </c>
      <c r="S11" s="18">
        <f>IF(S13&lt;-$C$7,-S13,"-")</f>
        <v>2303.0777380881996</v>
      </c>
      <c r="T11" s="23">
        <f>IF(W13&lt;-$C$7,ABS($B$4/W16),"")</f>
        <v>276.729372</v>
      </c>
      <c r="U11" s="7" t="s">
        <v>36</v>
      </c>
      <c r="V11" s="24">
        <f>IF(W13&lt;-$C$7,ABS($B$5/W16),"")</f>
        <v>368.97249600000004</v>
      </c>
      <c r="W11" s="18">
        <f>IF(W13&lt;-$C$7,-W13,"-")</f>
        <v>1311.7781622962002</v>
      </c>
      <c r="X11" s="23">
        <f>IF(AA13&lt;-$C$7,ABS($B$4/AA16),"")</f>
        <v>270.03391200000004</v>
      </c>
      <c r="Y11" s="7" t="s">
        <v>36</v>
      </c>
      <c r="Z11" s="24">
        <f>IF(AA13&lt;-$C$7,ABS($B$5/AA16),"")</f>
        <v>360.04521600000004</v>
      </c>
      <c r="AA11" s="18">
        <f>IF(AA13&lt;-$C$7,-AA13,"-")</f>
        <v>1250.3238197192</v>
      </c>
      <c r="AB11" s="23">
        <f>IF(AE13&lt;-$C$7,ABS($B$4/AE16),"")</f>
        <v>172.87959600000005</v>
      </c>
      <c r="AC11" s="7" t="s">
        <v>36</v>
      </c>
      <c r="AD11" s="24">
        <f>IF(AE13&lt;-$C$7,ABS($B$5/AE16),"")</f>
        <v>230.50612800000005</v>
      </c>
      <c r="AE11" s="18">
        <f>IF(AE13&lt;-$C$7,-AE13,"-")</f>
        <v>501.3408786338001</v>
      </c>
      <c r="AF11" s="23">
        <f>IF(AI13&lt;-$C$7,ABS($B$4/AI16),"")</f>
        <v>172.775916</v>
      </c>
      <c r="AG11" s="7" t="s">
        <v>36</v>
      </c>
      <c r="AH11" s="24">
        <f>IF(AI13&lt;-$C$7,ABS($B$5/AI16),"")</f>
        <v>230.367888</v>
      </c>
      <c r="AI11" s="18">
        <f>IF(AI13&lt;-$C$7,-AI13,"-")</f>
        <v>499.2107999457999</v>
      </c>
      <c r="AJ11" s="23">
        <f>IF(AM13&lt;-$C$7,ABS($B$4/AM16),"")</f>
        <v>132.777684</v>
      </c>
      <c r="AK11" s="7" t="s">
        <v>36</v>
      </c>
      <c r="AL11" s="24">
        <f>IF(AM13&lt;-$C$7,ABS($B$5/AM16),"")</f>
        <v>177.036912</v>
      </c>
      <c r="AM11" s="18">
        <f>IF(AM13&lt;-$C$7,-AM13,"-")</f>
        <v>288.1765825858</v>
      </c>
      <c r="AN11" s="23">
        <f>IF(AQ13&lt;-$C$7,ABS($B$4/AQ16),"")</f>
        <v>129.60000000000002</v>
      </c>
      <c r="AO11" s="7" t="s">
        <v>36</v>
      </c>
      <c r="AP11" s="24">
        <f>IF(AQ13&lt;-$C$7,ABS($B$5/AQ16),"")</f>
        <v>172.8</v>
      </c>
      <c r="AQ11" s="18">
        <f>IF(AQ13&lt;-$C$7,-AQ13,"-")</f>
        <v>275.33</v>
      </c>
      <c r="AR11" s="23">
        <f>IF(AU13&lt;-$C$7,ABS($B$4/AU16),"")</f>
        <v>89.014464</v>
      </c>
      <c r="AS11" s="7" t="s">
        <v>36</v>
      </c>
      <c r="AT11" s="24">
        <f>IF(AU13&lt;-$C$7,ABS($B$5/AU16),"")</f>
        <v>118.685952</v>
      </c>
      <c r="AU11" s="18">
        <f>IF(AU13&lt;-$C$7,-AU13,"-")</f>
        <v>122.92414545279999</v>
      </c>
      <c r="AV11" s="23">
        <f>IF(AY13&lt;-$C$7,ABS($B$4/AY16),"")</f>
        <v>89.748</v>
      </c>
      <c r="AW11" s="7" t="s">
        <v>36</v>
      </c>
      <c r="AX11" s="24">
        <f>IF(AY13&lt;-$C$7,ABS($B$5/AY16),"")</f>
        <v>119.664</v>
      </c>
      <c r="AY11" s="18">
        <f>IF(AY13&lt;-$C$7,-AY13,"-")</f>
        <v>126.9222</v>
      </c>
      <c r="AZ11" s="23">
        <f>IF(BC13&lt;-$C$7,ABS($B$4/BC16),"")</f>
        <v>66.946392</v>
      </c>
      <c r="BA11" s="7" t="s">
        <v>36</v>
      </c>
      <c r="BB11" s="24">
        <f>IF(BC13&lt;-$C$7,ABS($B$5/BC16),"")</f>
        <v>89.261856</v>
      </c>
      <c r="BC11" s="18">
        <f>IF(BC13&lt;-$C$7,-BC13,"-")</f>
        <v>60.841715175199994</v>
      </c>
    </row>
    <row r="12" spans="1:55" s="13" customFormat="1" ht="18" customHeight="1" hidden="1">
      <c r="A12" s="40"/>
      <c r="B12" s="55"/>
      <c r="C12" s="12"/>
      <c r="D12" s="51" t="s">
        <v>39</v>
      </c>
      <c r="E12" s="52"/>
      <c r="F12" s="53"/>
      <c r="G12" s="10">
        <v>0.5</v>
      </c>
      <c r="H12" s="51" t="s">
        <v>39</v>
      </c>
      <c r="I12" s="52"/>
      <c r="J12" s="53"/>
      <c r="K12" s="10">
        <v>0.5</v>
      </c>
      <c r="L12" s="51" t="s">
        <v>39</v>
      </c>
      <c r="M12" s="52"/>
      <c r="N12" s="53"/>
      <c r="O12" s="10">
        <v>0.5</v>
      </c>
      <c r="P12" s="51" t="s">
        <v>39</v>
      </c>
      <c r="Q12" s="52"/>
      <c r="R12" s="53"/>
      <c r="S12" s="10">
        <v>0.5</v>
      </c>
      <c r="T12" s="51" t="s">
        <v>39</v>
      </c>
      <c r="U12" s="52"/>
      <c r="V12" s="53"/>
      <c r="W12" s="10">
        <v>0.5</v>
      </c>
      <c r="X12" s="51" t="s">
        <v>39</v>
      </c>
      <c r="Y12" s="52"/>
      <c r="Z12" s="53"/>
      <c r="AA12" s="10">
        <v>0.5</v>
      </c>
      <c r="AB12" s="51" t="s">
        <v>39</v>
      </c>
      <c r="AC12" s="52"/>
      <c r="AD12" s="53"/>
      <c r="AE12" s="10">
        <v>0.5</v>
      </c>
      <c r="AF12" s="51" t="s">
        <v>39</v>
      </c>
      <c r="AG12" s="52"/>
      <c r="AH12" s="53"/>
      <c r="AI12" s="10">
        <v>0.5</v>
      </c>
      <c r="AJ12" s="51" t="s">
        <v>39</v>
      </c>
      <c r="AK12" s="52"/>
      <c r="AL12" s="53"/>
      <c r="AM12" s="10">
        <v>0.5</v>
      </c>
      <c r="AN12" s="51" t="s">
        <v>39</v>
      </c>
      <c r="AO12" s="52"/>
      <c r="AP12" s="53"/>
      <c r="AQ12" s="10">
        <v>0.5</v>
      </c>
      <c r="AR12" s="51" t="s">
        <v>39</v>
      </c>
      <c r="AS12" s="52"/>
      <c r="AT12" s="53"/>
      <c r="AU12" s="10">
        <v>0.5</v>
      </c>
      <c r="AV12" s="51" t="s">
        <v>39</v>
      </c>
      <c r="AW12" s="52"/>
      <c r="AX12" s="53"/>
      <c r="AY12" s="10">
        <v>0.5</v>
      </c>
      <c r="AZ12" s="51" t="s">
        <v>39</v>
      </c>
      <c r="BA12" s="52"/>
      <c r="BB12" s="53"/>
      <c r="BC12" s="10">
        <v>0.5</v>
      </c>
    </row>
    <row r="13" spans="1:55" ht="18" customHeight="1" hidden="1">
      <c r="A13" s="40"/>
      <c r="B13" s="55"/>
      <c r="C13" s="48"/>
      <c r="D13" s="51" t="s">
        <v>40</v>
      </c>
      <c r="E13" s="52"/>
      <c r="F13" s="53"/>
      <c r="G13" s="9">
        <f>G14+G$7</f>
        <v>-10652.4473174952</v>
      </c>
      <c r="H13" s="51" t="s">
        <v>40</v>
      </c>
      <c r="I13" s="52"/>
      <c r="J13" s="53"/>
      <c r="K13" s="9">
        <f>K14+K$7</f>
        <v>-4790.094984905801</v>
      </c>
      <c r="L13" s="51" t="s">
        <v>40</v>
      </c>
      <c r="M13" s="52"/>
      <c r="N13" s="53"/>
      <c r="O13" s="9">
        <f>O14+O$7</f>
        <v>-5047.6317045632</v>
      </c>
      <c r="P13" s="51" t="s">
        <v>40</v>
      </c>
      <c r="Q13" s="52"/>
      <c r="R13" s="53"/>
      <c r="S13" s="9">
        <f>S14+S$7</f>
        <v>-2303.0777380881996</v>
      </c>
      <c r="T13" s="51" t="s">
        <v>40</v>
      </c>
      <c r="U13" s="52"/>
      <c r="V13" s="53"/>
      <c r="W13" s="9">
        <f>W14+W$7</f>
        <v>-1311.7781622962002</v>
      </c>
      <c r="X13" s="51" t="s">
        <v>40</v>
      </c>
      <c r="Y13" s="52"/>
      <c r="Z13" s="53"/>
      <c r="AA13" s="9">
        <f>AA14+AA$7</f>
        <v>-1250.3238197192</v>
      </c>
      <c r="AB13" s="51" t="s">
        <v>40</v>
      </c>
      <c r="AC13" s="52"/>
      <c r="AD13" s="53"/>
      <c r="AE13" s="9">
        <f>AE14+AE$7</f>
        <v>-501.3408786338001</v>
      </c>
      <c r="AF13" s="51" t="s">
        <v>40</v>
      </c>
      <c r="AG13" s="52"/>
      <c r="AH13" s="53"/>
      <c r="AI13" s="9">
        <f>AI14+AI$7</f>
        <v>-499.2107999457999</v>
      </c>
      <c r="AJ13" s="51" t="s">
        <v>40</v>
      </c>
      <c r="AK13" s="52"/>
      <c r="AL13" s="53"/>
      <c r="AM13" s="9">
        <f>AM14+AM$7</f>
        <v>-288.1765825858</v>
      </c>
      <c r="AN13" s="51" t="s">
        <v>40</v>
      </c>
      <c r="AO13" s="52"/>
      <c r="AP13" s="53"/>
      <c r="AQ13" s="9">
        <f>AQ14+AQ$7</f>
        <v>-275.33</v>
      </c>
      <c r="AR13" s="51" t="s">
        <v>40</v>
      </c>
      <c r="AS13" s="52"/>
      <c r="AT13" s="53"/>
      <c r="AU13" s="9">
        <f>AU14+AU$7</f>
        <v>-122.92414545279999</v>
      </c>
      <c r="AV13" s="51" t="s">
        <v>40</v>
      </c>
      <c r="AW13" s="52"/>
      <c r="AX13" s="53"/>
      <c r="AY13" s="9">
        <f>AY14+AY$7</f>
        <v>-126.9222</v>
      </c>
      <c r="AZ13" s="51" t="s">
        <v>40</v>
      </c>
      <c r="BA13" s="52"/>
      <c r="BB13" s="53"/>
      <c r="BC13" s="9">
        <f>BC14+BC$7</f>
        <v>-60.841715175199994</v>
      </c>
    </row>
    <row r="14" spans="1:55" ht="18" customHeight="1" hidden="1">
      <c r="A14" s="40"/>
      <c r="B14" s="55"/>
      <c r="C14" s="49"/>
      <c r="D14" s="51" t="s">
        <v>41</v>
      </c>
      <c r="E14" s="52"/>
      <c r="F14" s="53"/>
      <c r="G14" s="9">
        <f>G$6*G15/(G$6-G15)</f>
        <v>-10667.8812674952</v>
      </c>
      <c r="H14" s="51" t="s">
        <v>41</v>
      </c>
      <c r="I14" s="52"/>
      <c r="J14" s="53"/>
      <c r="K14" s="9">
        <f>K$6*K15/(K$6-K15)</f>
        <v>-4802.4100949058</v>
      </c>
      <c r="L14" s="51" t="s">
        <v>41</v>
      </c>
      <c r="M14" s="52"/>
      <c r="N14" s="53"/>
      <c r="O14" s="9">
        <f>O$6*O15/(O$6-O15)</f>
        <v>-5046.7764745632</v>
      </c>
      <c r="P14" s="51" t="s">
        <v>41</v>
      </c>
      <c r="Q14" s="52"/>
      <c r="R14" s="53"/>
      <c r="S14" s="9">
        <f>S$6*S15/(S$6-S15)</f>
        <v>-2339.1837280881996</v>
      </c>
      <c r="T14" s="51" t="s">
        <v>41</v>
      </c>
      <c r="U14" s="52"/>
      <c r="V14" s="53"/>
      <c r="W14" s="9">
        <f>W$6*W15/(W$6-W15)</f>
        <v>-1338.7085722962001</v>
      </c>
      <c r="X14" s="51" t="s">
        <v>41</v>
      </c>
      <c r="Y14" s="52"/>
      <c r="Z14" s="53"/>
      <c r="AA14" s="9">
        <f>AA$6*AA15/(AA$6-AA15)</f>
        <v>-1275.3171597192</v>
      </c>
      <c r="AB14" s="51" t="s">
        <v>41</v>
      </c>
      <c r="AC14" s="52"/>
      <c r="AD14" s="53"/>
      <c r="AE14" s="9">
        <f>AE$6*AE15/(AE$6-AE15)</f>
        <v>-528.4791586338001</v>
      </c>
      <c r="AF14" s="51" t="s">
        <v>41</v>
      </c>
      <c r="AG14" s="52"/>
      <c r="AH14" s="53"/>
      <c r="AI14" s="9">
        <f>AI$6*AI15/(AI$6-AI15)</f>
        <v>-527.8550599457999</v>
      </c>
      <c r="AJ14" s="51" t="s">
        <v>41</v>
      </c>
      <c r="AK14" s="52"/>
      <c r="AL14" s="53"/>
      <c r="AM14" s="9">
        <f>AM$6*AM15/(AM$6-AM15)</f>
        <v>-314.59041258580004</v>
      </c>
      <c r="AN14" s="51" t="s">
        <v>41</v>
      </c>
      <c r="AO14" s="52"/>
      <c r="AP14" s="53"/>
      <c r="AQ14" s="9">
        <f>AQ$6*AQ15/(AQ$6-AQ15)</f>
        <v>-300</v>
      </c>
      <c r="AR14" s="51" t="s">
        <v>41</v>
      </c>
      <c r="AS14" s="52"/>
      <c r="AT14" s="53"/>
      <c r="AU14" s="9">
        <f>AU$6*AU15/(AU$6-AU15)</f>
        <v>-144.1058454528</v>
      </c>
      <c r="AV14" s="51" t="s">
        <v>41</v>
      </c>
      <c r="AW14" s="52"/>
      <c r="AX14" s="53"/>
      <c r="AY14" s="9">
        <f>AY$6*AY15/(AY$6-AY15)</f>
        <v>-146.4222</v>
      </c>
      <c r="AZ14" s="51" t="s">
        <v>41</v>
      </c>
      <c r="BA14" s="52"/>
      <c r="BB14" s="53"/>
      <c r="BC14" s="9">
        <f>BC$6*BC15/(BC$6-BC15)</f>
        <v>-83.0474951752</v>
      </c>
    </row>
    <row r="15" spans="1:55" ht="18" customHeight="1" hidden="1">
      <c r="A15" s="40"/>
      <c r="B15" s="55"/>
      <c r="C15" s="49"/>
      <c r="D15" s="51" t="s">
        <v>42</v>
      </c>
      <c r="E15" s="52"/>
      <c r="F15" s="53"/>
      <c r="G15" s="9">
        <f>G$6+G12</f>
        <v>73.28426</v>
      </c>
      <c r="H15" s="51" t="s">
        <v>42</v>
      </c>
      <c r="I15" s="52"/>
      <c r="J15" s="53"/>
      <c r="K15" s="9">
        <f>K$6+K12</f>
        <v>49.25273</v>
      </c>
      <c r="L15" s="51" t="s">
        <v>42</v>
      </c>
      <c r="M15" s="52"/>
      <c r="N15" s="53"/>
      <c r="O15" s="9">
        <f>O$6+O12</f>
        <v>50.48396</v>
      </c>
      <c r="P15" s="51" t="s">
        <v>42</v>
      </c>
      <c r="Q15" s="52"/>
      <c r="R15" s="53"/>
      <c r="S15" s="9">
        <f>S$6+S12</f>
        <v>34.45021</v>
      </c>
      <c r="T15" s="51" t="s">
        <v>42</v>
      </c>
      <c r="U15" s="52"/>
      <c r="V15" s="53"/>
      <c r="W15" s="9">
        <f>W$6+W12</f>
        <v>26.12309</v>
      </c>
      <c r="X15" s="51" t="s">
        <v>42</v>
      </c>
      <c r="Y15" s="52"/>
      <c r="Z15" s="53"/>
      <c r="AA15" s="9">
        <f>AA$6+AA12</f>
        <v>25.50314</v>
      </c>
      <c r="AB15" s="51" t="s">
        <v>42</v>
      </c>
      <c r="AC15" s="52"/>
      <c r="AD15" s="53"/>
      <c r="AE15" s="9">
        <f>AE$6+AE12</f>
        <v>16.50737</v>
      </c>
      <c r="AF15" s="51" t="s">
        <v>42</v>
      </c>
      <c r="AG15" s="52"/>
      <c r="AH15" s="53"/>
      <c r="AI15" s="9">
        <f>AI$6+AI12</f>
        <v>16.49777</v>
      </c>
      <c r="AJ15" s="51" t="s">
        <v>42</v>
      </c>
      <c r="AK15" s="52"/>
      <c r="AL15" s="53"/>
      <c r="AM15" s="9">
        <f>AM$6+AM12</f>
        <v>12.79423</v>
      </c>
      <c r="AN15" s="51" t="s">
        <v>42</v>
      </c>
      <c r="AO15" s="52"/>
      <c r="AP15" s="53"/>
      <c r="AQ15" s="9">
        <f>AQ$6+AQ12</f>
        <v>12.5</v>
      </c>
      <c r="AR15" s="51" t="s">
        <v>42</v>
      </c>
      <c r="AS15" s="52"/>
      <c r="AT15" s="53"/>
      <c r="AU15" s="9">
        <f>AU$6+AU12</f>
        <v>8.74208</v>
      </c>
      <c r="AV15" s="51" t="s">
        <v>42</v>
      </c>
      <c r="AW15" s="52"/>
      <c r="AX15" s="53"/>
      <c r="AY15" s="9">
        <f>AY$6+AY12</f>
        <v>8.81</v>
      </c>
      <c r="AZ15" s="51" t="s">
        <v>42</v>
      </c>
      <c r="BA15" s="52"/>
      <c r="BB15" s="53"/>
      <c r="BC15" s="9">
        <f>BC$6+BC12</f>
        <v>6.69874</v>
      </c>
    </row>
    <row r="16" spans="1:55" ht="18" customHeight="1" hidden="1">
      <c r="A16" s="40"/>
      <c r="B16" s="55"/>
      <c r="C16" s="50"/>
      <c r="D16" s="51" t="s">
        <v>43</v>
      </c>
      <c r="E16" s="52"/>
      <c r="F16" s="53"/>
      <c r="G16" s="14">
        <f>G15/G14</f>
        <v>-0.00686961713974972</v>
      </c>
      <c r="H16" s="51" t="s">
        <v>43</v>
      </c>
      <c r="I16" s="52"/>
      <c r="J16" s="53"/>
      <c r="K16" s="14">
        <f>K15/K14</f>
        <v>-0.010255835929598198</v>
      </c>
      <c r="L16" s="51" t="s">
        <v>43</v>
      </c>
      <c r="M16" s="52"/>
      <c r="N16" s="53"/>
      <c r="O16" s="14">
        <f>O15/O14</f>
        <v>-0.01000320902945665</v>
      </c>
      <c r="P16" s="51" t="s">
        <v>43</v>
      </c>
      <c r="Q16" s="52"/>
      <c r="R16" s="53"/>
      <c r="S16" s="14">
        <f>S15/S14</f>
        <v>-0.014727449403111204</v>
      </c>
      <c r="T16" s="51" t="s">
        <v>43</v>
      </c>
      <c r="U16" s="52"/>
      <c r="V16" s="53"/>
      <c r="W16" s="14">
        <f>W15/W14</f>
        <v>-0.019513649602760634</v>
      </c>
      <c r="X16" s="51" t="s">
        <v>43</v>
      </c>
      <c r="Y16" s="52"/>
      <c r="Z16" s="53"/>
      <c r="AA16" s="14">
        <f>AA15/AA14</f>
        <v>-0.019997488315467576</v>
      </c>
      <c r="AB16" s="51" t="s">
        <v>43</v>
      </c>
      <c r="AC16" s="52"/>
      <c r="AD16" s="53"/>
      <c r="AE16" s="14">
        <f>AE15/AE14</f>
        <v>-0.031235612096178193</v>
      </c>
      <c r="AF16" s="51" t="s">
        <v>43</v>
      </c>
      <c r="AG16" s="52"/>
      <c r="AH16" s="53"/>
      <c r="AI16" s="14">
        <f>AI15/AI14</f>
        <v>-0.03125435607587808</v>
      </c>
      <c r="AJ16" s="51" t="s">
        <v>43</v>
      </c>
      <c r="AK16" s="52"/>
      <c r="AL16" s="53"/>
      <c r="AM16" s="14">
        <f>AM15/AM14</f>
        <v>-0.04066948479083277</v>
      </c>
      <c r="AN16" s="51" t="s">
        <v>43</v>
      </c>
      <c r="AO16" s="52"/>
      <c r="AP16" s="53"/>
      <c r="AQ16" s="14">
        <f>AQ15/AQ14</f>
        <v>-0.041666666666666664</v>
      </c>
      <c r="AR16" s="51" t="s">
        <v>43</v>
      </c>
      <c r="AS16" s="52"/>
      <c r="AT16" s="53"/>
      <c r="AU16" s="14">
        <f>AU15/AU14</f>
        <v>-0.060664298332459766</v>
      </c>
      <c r="AV16" s="51" t="s">
        <v>43</v>
      </c>
      <c r="AW16" s="52"/>
      <c r="AX16" s="53"/>
      <c r="AY16" s="14">
        <f>AY15/AY14</f>
        <v>-0.060168471720818295</v>
      </c>
      <c r="AZ16" s="51" t="s">
        <v>43</v>
      </c>
      <c r="BA16" s="52"/>
      <c r="BB16" s="53"/>
      <c r="BC16" s="14">
        <f>BC15/BC14</f>
        <v>-0.08066155379964315</v>
      </c>
    </row>
    <row r="17" spans="1:55" ht="18" customHeight="1">
      <c r="A17" s="40"/>
      <c r="B17" s="55"/>
      <c r="C17" s="3" t="s">
        <v>1</v>
      </c>
      <c r="D17" s="21">
        <f>IF(G19&lt;-$C$7,ABS($B$4/G22),"")</f>
        <v>44.95275258981363</v>
      </c>
      <c r="E17" s="19" t="s">
        <v>36</v>
      </c>
      <c r="F17" s="22">
        <f>IF(G19&lt;-$C$7,ABS($B$5/G22),"")</f>
        <v>59.937003453084834</v>
      </c>
      <c r="G17" s="20">
        <f>IF(G19&lt;-$C$7,-G19,"-")</f>
        <v>663.2489826319757</v>
      </c>
      <c r="H17" s="21">
        <f>IF(K19&lt;-$C$7,ABS($B$4/K22),"")</f>
        <v>6.947465325534235</v>
      </c>
      <c r="I17" s="19" t="s">
        <v>36</v>
      </c>
      <c r="J17" s="22">
        <f>IF(K19&lt;-$C$7,ABS($B$5/K22),"")</f>
        <v>9.263287100712313</v>
      </c>
      <c r="K17" s="20">
        <f>IF(K19&lt;-$C$7,-K19,"-")</f>
        <v>99.16130540743197</v>
      </c>
      <c r="L17" s="21">
        <f>IF(O19&lt;-$C$7,ABS($B$4/O22),"")</f>
        <v>78.4131706369402</v>
      </c>
      <c r="M17" s="19" t="s">
        <v>36</v>
      </c>
      <c r="N17" s="22">
        <f>IF(O19&lt;-$C$7,ABS($B$5/O22),"")</f>
        <v>104.55089418258693</v>
      </c>
      <c r="O17" s="20">
        <f>IF(O19&lt;-$C$7,-O19,"-")</f>
        <v>776.654150109258</v>
      </c>
      <c r="P17" s="21">
        <f>IF(S19&lt;-$C$7,ABS($B$4/S22),"")</f>
        <v>54.46403680779622</v>
      </c>
      <c r="Q17" s="19" t="s">
        <v>36</v>
      </c>
      <c r="R17" s="22">
        <f>IF(S19&lt;-$C$7,ABS($B$5/S22),"")</f>
        <v>72.61871574372829</v>
      </c>
      <c r="S17" s="20">
        <f>IF(S19&lt;-$C$7,-S19,"-")</f>
        <v>340.2637546430391</v>
      </c>
      <c r="T17" s="21">
        <f>IF(W19&lt;-$C$7,ABS($B$4/W22),"")</f>
        <v>19.821022135498723</v>
      </c>
      <c r="U17" s="19" t="s">
        <v>36</v>
      </c>
      <c r="V17" s="22">
        <f>IF(W19&lt;-$C$7,ABS($B$5/W22),"")</f>
        <v>26.428029513998293</v>
      </c>
      <c r="W17" s="20">
        <f>IF(W19&lt;-$C$7,-W19,"-")</f>
        <v>92.74376038331036</v>
      </c>
      <c r="X17" s="21">
        <f>IF(AA19&lt;-$C$7,ABS($B$4/AA22),"")</f>
        <v>44.994762249150355</v>
      </c>
      <c r="Y17" s="19" t="s">
        <v>36</v>
      </c>
      <c r="Z17" s="22">
        <f>IF(AA19&lt;-$C$7,ABS($B$5/AA22),"")</f>
        <v>59.993016332200476</v>
      </c>
      <c r="AA17" s="20">
        <f>IF(AA19&lt;-$C$7,-AA19,"-")</f>
        <v>208.34504810781874</v>
      </c>
      <c r="AB17" s="21">
        <f>IF(AE19&lt;-$C$7,ABS($B$4/AE22),"")</f>
        <v>30.808504943937756</v>
      </c>
      <c r="AC17" s="19" t="s">
        <v>36</v>
      </c>
      <c r="AD17" s="22">
        <f>IF(AE19&lt;-$C$7,ABS($B$5/AE22),"")</f>
        <v>41.078006591917</v>
      </c>
      <c r="AE17" s="20">
        <f>IF(AE19&lt;-$C$7,-AE19,"-")</f>
        <v>80.19559699711868</v>
      </c>
      <c r="AF17" s="21">
        <f>IF(AI19&lt;-$C$7,ABS($B$4/AI22),"")</f>
        <v>58.591047673273295</v>
      </c>
      <c r="AG17" s="19" t="s">
        <v>36</v>
      </c>
      <c r="AH17" s="22">
        <f>IF(AI19&lt;-$C$7,ABS($B$5/AI22),"")</f>
        <v>78.12139689769772</v>
      </c>
      <c r="AI17" s="20">
        <f>IF(AI19&lt;-$C$7,-AI19,"-")</f>
        <v>160.93241828445576</v>
      </c>
      <c r="AJ17" s="21">
        <f>IF(AM19&lt;-$C$7,ABS($B$4/AM22),"")</f>
        <v>36.38799685476456</v>
      </c>
      <c r="AK17" s="19" t="s">
        <v>36</v>
      </c>
      <c r="AL17" s="22">
        <f>IF(AM19&lt;-$C$7,ABS($B$5/AM22),"")</f>
        <v>48.517329139686076</v>
      </c>
      <c r="AM17" s="20">
        <f>IF(AM19&lt;-$C$7,-AM19,"-")</f>
        <v>68.72528936513926</v>
      </c>
      <c r="AN17" s="21">
        <f>IF(AQ19&lt;-$C$7,ABS($B$4/AQ22),"")</f>
        <v>46.77931080391413</v>
      </c>
      <c r="AO17" s="19" t="s">
        <v>36</v>
      </c>
      <c r="AP17" s="22">
        <f>IF(AQ19&lt;-$C$7,ABS($B$5/AQ22),"")</f>
        <v>62.372414405218834</v>
      </c>
      <c r="AQ17" s="20">
        <f>IF(AQ19&lt;-$C$7,-AQ19,"-")</f>
        <v>91.28402400869805</v>
      </c>
      <c r="AR17" s="21">
        <f>IF(AU19&lt;-$C$7,ABS($B$4/AU22),"")</f>
        <v>40.40644270321182</v>
      </c>
      <c r="AS17" s="19" t="s">
        <v>36</v>
      </c>
      <c r="AT17" s="22">
        <f>IF(AU19&lt;-$C$7,ABS($B$5/AU22),"")</f>
        <v>53.87525693761576</v>
      </c>
      <c r="AU17" s="20">
        <f>IF(AU19&lt;-$C$7,-AU19,"-")</f>
        <v>48.733182458386686</v>
      </c>
      <c r="AV17" s="21">
        <f>IF(AY19&lt;-$C$7,ABS($B$4/AY22),"")</f>
        <v>40.02804676412802</v>
      </c>
      <c r="AW17" s="19" t="s">
        <v>36</v>
      </c>
      <c r="AX17" s="22">
        <f>IF(AY19&lt;-$C$7,ABS($B$5/AY22),"")</f>
        <v>53.37072901883736</v>
      </c>
      <c r="AY17" s="20">
        <f>IF(AY19&lt;-$C$7,-AY19,"-")</f>
        <v>50.40871640924145</v>
      </c>
      <c r="AZ17" s="21">
        <f>IF(BC19&lt;-$C$7,ABS($B$4/BC22),"")</f>
        <v>40.26974023541489</v>
      </c>
      <c r="BA17" s="19" t="s">
        <v>36</v>
      </c>
      <c r="BB17" s="22">
        <f>IF(BC19&lt;-$C$7,ABS($B$5/BC22),"")</f>
        <v>53.692986980553194</v>
      </c>
      <c r="BC17" s="20">
        <f>IF(BC19&lt;-$C$7,-BC19,"-")</f>
        <v>30.21919140497698</v>
      </c>
    </row>
    <row r="18" spans="1:55" s="13" customFormat="1" ht="18" customHeight="1" hidden="1">
      <c r="A18" s="40"/>
      <c r="B18" s="55"/>
      <c r="C18" s="12"/>
      <c r="D18" s="57" t="s">
        <v>39</v>
      </c>
      <c r="E18" s="58"/>
      <c r="F18" s="59"/>
      <c r="G18" s="15">
        <v>0.5</v>
      </c>
      <c r="H18" s="57" t="s">
        <v>39</v>
      </c>
      <c r="I18" s="58"/>
      <c r="J18" s="59"/>
      <c r="K18" s="15">
        <v>0.5</v>
      </c>
      <c r="L18" s="57" t="s">
        <v>39</v>
      </c>
      <c r="M18" s="58"/>
      <c r="N18" s="59"/>
      <c r="O18" s="15">
        <v>0.5</v>
      </c>
      <c r="P18" s="57" t="s">
        <v>39</v>
      </c>
      <c r="Q18" s="58"/>
      <c r="R18" s="59"/>
      <c r="S18" s="15">
        <v>0.5</v>
      </c>
      <c r="T18" s="57" t="s">
        <v>39</v>
      </c>
      <c r="U18" s="58"/>
      <c r="V18" s="59"/>
      <c r="W18" s="15">
        <v>0.5</v>
      </c>
      <c r="X18" s="57" t="s">
        <v>39</v>
      </c>
      <c r="Y18" s="58"/>
      <c r="Z18" s="59"/>
      <c r="AA18" s="15">
        <v>0.5</v>
      </c>
      <c r="AB18" s="57" t="s">
        <v>39</v>
      </c>
      <c r="AC18" s="58"/>
      <c r="AD18" s="59"/>
      <c r="AE18" s="15">
        <v>0.5</v>
      </c>
      <c r="AF18" s="57" t="s">
        <v>39</v>
      </c>
      <c r="AG18" s="58"/>
      <c r="AH18" s="59"/>
      <c r="AI18" s="15">
        <v>0.5</v>
      </c>
      <c r="AJ18" s="57" t="s">
        <v>39</v>
      </c>
      <c r="AK18" s="58"/>
      <c r="AL18" s="59"/>
      <c r="AM18" s="15">
        <v>0.5</v>
      </c>
      <c r="AN18" s="57" t="s">
        <v>39</v>
      </c>
      <c r="AO18" s="58"/>
      <c r="AP18" s="59"/>
      <c r="AQ18" s="15">
        <v>0.5</v>
      </c>
      <c r="AR18" s="57" t="s">
        <v>39</v>
      </c>
      <c r="AS18" s="58"/>
      <c r="AT18" s="59"/>
      <c r="AU18" s="15">
        <v>0.5</v>
      </c>
      <c r="AV18" s="57" t="s">
        <v>39</v>
      </c>
      <c r="AW18" s="58"/>
      <c r="AX18" s="59"/>
      <c r="AY18" s="15">
        <v>0.5</v>
      </c>
      <c r="AZ18" s="57" t="s">
        <v>39</v>
      </c>
      <c r="BA18" s="58"/>
      <c r="BB18" s="59"/>
      <c r="BC18" s="15">
        <v>0.5</v>
      </c>
    </row>
    <row r="19" spans="1:55" ht="18" customHeight="1" hidden="1">
      <c r="A19" s="40"/>
      <c r="B19" s="55"/>
      <c r="C19" s="48"/>
      <c r="D19" s="51" t="s">
        <v>40</v>
      </c>
      <c r="E19" s="52"/>
      <c r="F19" s="53"/>
      <c r="G19" s="9">
        <f>G20+G$7</f>
        <v>-663.2489826319757</v>
      </c>
      <c r="H19" s="51" t="s">
        <v>40</v>
      </c>
      <c r="I19" s="52"/>
      <c r="J19" s="53"/>
      <c r="K19" s="9">
        <f>K20+K$7</f>
        <v>-99.16130540743197</v>
      </c>
      <c r="L19" s="51" t="s">
        <v>40</v>
      </c>
      <c r="M19" s="52"/>
      <c r="N19" s="53"/>
      <c r="O19" s="9">
        <f>O20+O$7</f>
        <v>-776.654150109258</v>
      </c>
      <c r="P19" s="51" t="s">
        <v>40</v>
      </c>
      <c r="Q19" s="52"/>
      <c r="R19" s="53"/>
      <c r="S19" s="9">
        <f>S20+S$7</f>
        <v>-340.2637546430391</v>
      </c>
      <c r="T19" s="51" t="s">
        <v>40</v>
      </c>
      <c r="U19" s="52"/>
      <c r="V19" s="53"/>
      <c r="W19" s="9">
        <f>W20+W$7</f>
        <v>-92.74376038331036</v>
      </c>
      <c r="X19" s="51" t="s">
        <v>40</v>
      </c>
      <c r="Y19" s="52"/>
      <c r="Z19" s="53"/>
      <c r="AA19" s="9">
        <f>AA20+AA$7</f>
        <v>-208.34504810781874</v>
      </c>
      <c r="AB19" s="51" t="s">
        <v>40</v>
      </c>
      <c r="AC19" s="52"/>
      <c r="AD19" s="53"/>
      <c r="AE19" s="9">
        <f>AE20+AE$7</f>
        <v>-80.19559699711868</v>
      </c>
      <c r="AF19" s="51" t="s">
        <v>40</v>
      </c>
      <c r="AG19" s="52"/>
      <c r="AH19" s="53"/>
      <c r="AI19" s="9">
        <f>AI20+AI$7</f>
        <v>-160.93241828445576</v>
      </c>
      <c r="AJ19" s="51" t="s">
        <v>40</v>
      </c>
      <c r="AK19" s="52"/>
      <c r="AL19" s="53"/>
      <c r="AM19" s="9">
        <f>AM20+AM$7</f>
        <v>-68.72528936513926</v>
      </c>
      <c r="AN19" s="51" t="s">
        <v>40</v>
      </c>
      <c r="AO19" s="52"/>
      <c r="AP19" s="53"/>
      <c r="AQ19" s="9">
        <f>AQ20+AQ$7</f>
        <v>-91.28402400869805</v>
      </c>
      <c r="AR19" s="51" t="s">
        <v>40</v>
      </c>
      <c r="AS19" s="52"/>
      <c r="AT19" s="53"/>
      <c r="AU19" s="9">
        <f>AU20+AU$7</f>
        <v>-48.733182458386686</v>
      </c>
      <c r="AV19" s="51" t="s">
        <v>40</v>
      </c>
      <c r="AW19" s="52"/>
      <c r="AX19" s="53"/>
      <c r="AY19" s="9">
        <f>AY20+AY$7</f>
        <v>-50.40871640924145</v>
      </c>
      <c r="AZ19" s="51" t="s">
        <v>40</v>
      </c>
      <c r="BA19" s="52"/>
      <c r="BB19" s="53"/>
      <c r="BC19" s="9">
        <f>BC20+BC$7</f>
        <v>-30.21919140497698</v>
      </c>
    </row>
    <row r="20" spans="1:55" ht="18" customHeight="1" hidden="1">
      <c r="A20" s="40"/>
      <c r="B20" s="55"/>
      <c r="C20" s="49"/>
      <c r="D20" s="51" t="s">
        <v>41</v>
      </c>
      <c r="E20" s="52"/>
      <c r="F20" s="53"/>
      <c r="G20" s="9">
        <f>G$6*G21/(G$6-G21)</f>
        <v>-678.6829326319756</v>
      </c>
      <c r="H20" s="51" t="s">
        <v>41</v>
      </c>
      <c r="I20" s="52"/>
      <c r="J20" s="53"/>
      <c r="K20" s="9">
        <f>K$6*K21/(K$6-K21)</f>
        <v>-111.47641540743197</v>
      </c>
      <c r="L20" s="51" t="s">
        <v>41</v>
      </c>
      <c r="M20" s="52"/>
      <c r="N20" s="53"/>
      <c r="O20" s="9">
        <f>O$6*O21/(O$6-O21)</f>
        <v>-775.798920109258</v>
      </c>
      <c r="P20" s="51" t="s">
        <v>41</v>
      </c>
      <c r="Q20" s="52"/>
      <c r="R20" s="53"/>
      <c r="S20" s="9">
        <f>S$6*S21/(S$6-S21)</f>
        <v>-376.3697446430391</v>
      </c>
      <c r="T20" s="51" t="s">
        <v>41</v>
      </c>
      <c r="U20" s="52"/>
      <c r="V20" s="53"/>
      <c r="W20" s="9">
        <f>W$6*W21/(W$6-W21)</f>
        <v>-119.67417038331035</v>
      </c>
      <c r="X20" s="51" t="s">
        <v>41</v>
      </c>
      <c r="Y20" s="52"/>
      <c r="Z20" s="53"/>
      <c r="AA20" s="9">
        <f>AA$6*AA21/(AA$6-AA21)</f>
        <v>-233.33838810781873</v>
      </c>
      <c r="AB20" s="51" t="s">
        <v>41</v>
      </c>
      <c r="AC20" s="52"/>
      <c r="AD20" s="53"/>
      <c r="AE20" s="9">
        <f>AE$6*AE21/(AE$6-AE21)</f>
        <v>-107.3338769971187</v>
      </c>
      <c r="AF20" s="51" t="s">
        <v>41</v>
      </c>
      <c r="AG20" s="52"/>
      <c r="AH20" s="53"/>
      <c r="AI20" s="9">
        <f>AI$6*AI21/(AI$6-AI21)</f>
        <v>-189.57667828445577</v>
      </c>
      <c r="AJ20" s="51" t="s">
        <v>41</v>
      </c>
      <c r="AK20" s="52"/>
      <c r="AL20" s="53"/>
      <c r="AM20" s="9">
        <f>AM$6*AM21/(AM$6-AM21)</f>
        <v>-95.13911936513927</v>
      </c>
      <c r="AN20" s="51" t="s">
        <v>41</v>
      </c>
      <c r="AO20" s="52"/>
      <c r="AP20" s="53"/>
      <c r="AQ20" s="9">
        <f>AQ$6*AQ21/(AQ$6-AQ21)</f>
        <v>-115.95402400869806</v>
      </c>
      <c r="AR20" s="51" t="s">
        <v>41</v>
      </c>
      <c r="AS20" s="52"/>
      <c r="AT20" s="53"/>
      <c r="AU20" s="9">
        <f>AU$6*AU21/(AU$6-AU21)</f>
        <v>-69.91488245838669</v>
      </c>
      <c r="AV20" s="51" t="s">
        <v>41</v>
      </c>
      <c r="AW20" s="52"/>
      <c r="AX20" s="53"/>
      <c r="AY20" s="9">
        <f>AY$6*AY21/(AY$6-AY21)</f>
        <v>-69.90871640924145</v>
      </c>
      <c r="AZ20" s="51" t="s">
        <v>41</v>
      </c>
      <c r="BA20" s="52"/>
      <c r="BB20" s="53"/>
      <c r="BC20" s="9">
        <f>BC$6*BC21/(BC$6-BC21)</f>
        <v>-52.42497140497698</v>
      </c>
    </row>
    <row r="21" spans="1:55" ht="18" customHeight="1" hidden="1">
      <c r="A21" s="40"/>
      <c r="B21" s="55"/>
      <c r="C21" s="49"/>
      <c r="D21" s="51" t="s">
        <v>42</v>
      </c>
      <c r="E21" s="52"/>
      <c r="F21" s="53"/>
      <c r="G21" s="9">
        <f>G$10+G18</f>
        <v>81.52755115252138</v>
      </c>
      <c r="H21" s="51" t="s">
        <v>42</v>
      </c>
      <c r="I21" s="52"/>
      <c r="J21" s="53"/>
      <c r="K21" s="9">
        <f>K$10+K18</f>
        <v>86.64636885450639</v>
      </c>
      <c r="L21" s="51" t="s">
        <v>42</v>
      </c>
      <c r="M21" s="52"/>
      <c r="N21" s="53"/>
      <c r="O21" s="9">
        <f>O$10+O18</f>
        <v>53.42615449114898</v>
      </c>
      <c r="P21" s="51" t="s">
        <v>42</v>
      </c>
      <c r="Q21" s="52"/>
      <c r="R21" s="53"/>
      <c r="S21" s="9">
        <f>S$10+S18</f>
        <v>37.31630522072292</v>
      </c>
      <c r="T21" s="51" t="s">
        <v>42</v>
      </c>
      <c r="U21" s="52"/>
      <c r="V21" s="53"/>
      <c r="W21" s="9">
        <f>W$10+W18</f>
        <v>32.603793873600644</v>
      </c>
      <c r="X21" s="51" t="s">
        <v>42</v>
      </c>
      <c r="Y21" s="52"/>
      <c r="Z21" s="53"/>
      <c r="AA21" s="9">
        <f>AA$10+AA18</f>
        <v>28.00386606790026</v>
      </c>
      <c r="AB21" s="51" t="s">
        <v>42</v>
      </c>
      <c r="AC21" s="52"/>
      <c r="AD21" s="53"/>
      <c r="AE21" s="9">
        <f>AE$10+AE18</f>
        <v>18.813082193996255</v>
      </c>
      <c r="AF21" s="51" t="s">
        <v>42</v>
      </c>
      <c r="AG21" s="52"/>
      <c r="AH21" s="53"/>
      <c r="AI21" s="9">
        <f>AI$10+AI18</f>
        <v>17.472192483136556</v>
      </c>
      <c r="AJ21" s="51" t="s">
        <v>42</v>
      </c>
      <c r="AK21" s="52"/>
      <c r="AL21" s="53"/>
      <c r="AM21" s="9">
        <f>AM$10+AM18</f>
        <v>14.118700917291157</v>
      </c>
      <c r="AN21" s="51" t="s">
        <v>42</v>
      </c>
      <c r="AO21" s="52"/>
      <c r="AP21" s="53"/>
      <c r="AQ21" s="9">
        <f>AQ$10+AQ18</f>
        <v>13.385227761726195</v>
      </c>
      <c r="AR21" s="51" t="s">
        <v>42</v>
      </c>
      <c r="AS21" s="52"/>
      <c r="AT21" s="53"/>
      <c r="AU21" s="9">
        <f>AU$10+AU18</f>
        <v>9.343568500903402</v>
      </c>
      <c r="AV21" s="51" t="s">
        <v>42</v>
      </c>
      <c r="AW21" s="52"/>
      <c r="AX21" s="53"/>
      <c r="AY21" s="9">
        <f>AY$10+AY18</f>
        <v>9.431063944599336</v>
      </c>
      <c r="AZ21" s="51" t="s">
        <v>42</v>
      </c>
      <c r="BA21" s="52"/>
      <c r="BB21" s="53"/>
      <c r="BC21" s="9">
        <f>BC$10+BC18</f>
        <v>7.029964532473201</v>
      </c>
    </row>
    <row r="22" spans="1:55" ht="18" customHeight="1" hidden="1">
      <c r="A22" s="40"/>
      <c r="B22" s="56"/>
      <c r="C22" s="50"/>
      <c r="D22" s="51" t="s">
        <v>43</v>
      </c>
      <c r="E22" s="52"/>
      <c r="F22" s="53"/>
      <c r="G22" s="14">
        <f>G21/G20</f>
        <v>-0.12012612551836592</v>
      </c>
      <c r="H22" s="51" t="s">
        <v>43</v>
      </c>
      <c r="I22" s="52"/>
      <c r="J22" s="53"/>
      <c r="K22" s="14">
        <f>K21/K20</f>
        <v>-0.77726188573453</v>
      </c>
      <c r="L22" s="51" t="s">
        <v>43</v>
      </c>
      <c r="M22" s="52"/>
      <c r="N22" s="53"/>
      <c r="O22" s="14">
        <f>O21/O20</f>
        <v>-0.0688659820300147</v>
      </c>
      <c r="P22" s="51" t="s">
        <v>43</v>
      </c>
      <c r="Q22" s="52"/>
      <c r="R22" s="53"/>
      <c r="S22" s="14">
        <f>S21/S20</f>
        <v>-0.09914799409850246</v>
      </c>
      <c r="T22" s="51" t="s">
        <v>43</v>
      </c>
      <c r="U22" s="52"/>
      <c r="V22" s="53"/>
      <c r="W22" s="14">
        <f>W21/W20</f>
        <v>-0.2724380187401536</v>
      </c>
      <c r="X22" s="51" t="s">
        <v>43</v>
      </c>
      <c r="Y22" s="52"/>
      <c r="Z22" s="53"/>
      <c r="AA22" s="14">
        <f>AA21/AA20</f>
        <v>-0.12001396896150883</v>
      </c>
      <c r="AB22" s="51" t="s">
        <v>43</v>
      </c>
      <c r="AC22" s="52"/>
      <c r="AD22" s="53"/>
      <c r="AE22" s="14">
        <f>AE21/AE20</f>
        <v>-0.17527627549036806</v>
      </c>
      <c r="AF22" s="51" t="s">
        <v>43</v>
      </c>
      <c r="AG22" s="52"/>
      <c r="AH22" s="53"/>
      <c r="AI22" s="14">
        <f>AI21/AI20</f>
        <v>-0.09216425058846059</v>
      </c>
      <c r="AJ22" s="51" t="s">
        <v>43</v>
      </c>
      <c r="AK22" s="52"/>
      <c r="AL22" s="53"/>
      <c r="AM22" s="14">
        <f>AM21/AM20</f>
        <v>-0.1484005844441788</v>
      </c>
      <c r="AN22" s="51" t="s">
        <v>43</v>
      </c>
      <c r="AO22" s="52"/>
      <c r="AP22" s="53"/>
      <c r="AQ22" s="14">
        <f>AQ21/AQ20</f>
        <v>-0.1154356468105163</v>
      </c>
      <c r="AR22" s="51" t="s">
        <v>43</v>
      </c>
      <c r="AS22" s="52"/>
      <c r="AT22" s="53"/>
      <c r="AU22" s="14">
        <f>AU21/AU20</f>
        <v>-0.13364205405715573</v>
      </c>
      <c r="AV22" s="51" t="s">
        <v>43</v>
      </c>
      <c r="AW22" s="52"/>
      <c r="AX22" s="53"/>
      <c r="AY22" s="14">
        <f>AY21/AY20</f>
        <v>-0.13490540849570817</v>
      </c>
      <c r="AZ22" s="51" t="s">
        <v>43</v>
      </c>
      <c r="BA22" s="52"/>
      <c r="BB22" s="53"/>
      <c r="BC22" s="14">
        <f>BC21/BC20</f>
        <v>-0.13409572469134068</v>
      </c>
    </row>
    <row r="23" spans="1:55" ht="18" customHeight="1">
      <c r="A23" s="40"/>
      <c r="B23" s="54" t="s">
        <v>44</v>
      </c>
      <c r="C23" s="35" t="s">
        <v>64</v>
      </c>
      <c r="D23" s="23">
        <f>IF(G25&lt;-$C$7,ABS($B$4/G28),"")</f>
        <v>393.0350040000001</v>
      </c>
      <c r="E23" s="7" t="s">
        <v>36</v>
      </c>
      <c r="F23" s="24">
        <f>IF(G25&lt;-$C$7,ABS($B$5/G28),"")</f>
        <v>524.0466720000001</v>
      </c>
      <c r="G23" s="18">
        <f>IF(G25&lt;-$C$7,-G25,"-")</f>
        <v>5354.898813747601</v>
      </c>
      <c r="H23" s="23">
        <f>IF(K25&lt;-$C$7,ABS($B$4/K28),"")</f>
        <v>263.264742</v>
      </c>
      <c r="I23" s="7" t="s">
        <v>36</v>
      </c>
      <c r="J23" s="24">
        <f>IF(K25&lt;-$C$7,ABS($B$5/K28),"")</f>
        <v>351.01965600000005</v>
      </c>
      <c r="K23" s="18">
        <f>IF(K25&lt;-$C$7,-K25,"-")</f>
        <v>2413.2663024529</v>
      </c>
      <c r="L23" s="23">
        <f>IF(O25&lt;-$C$7,ABS($B$4/O28),"")</f>
        <v>269.913384</v>
      </c>
      <c r="M23" s="7" t="s">
        <v>36</v>
      </c>
      <c r="N23" s="24">
        <f>IF(O25&lt;-$C$7,ABS($B$5/O28),"")</f>
        <v>359.88451200000003</v>
      </c>
      <c r="O23" s="18">
        <f>IF(O25&lt;-$C$7,-O25,"-")</f>
        <v>2549.2354472816005</v>
      </c>
      <c r="P23" s="23">
        <f>IF(S25&lt;-$C$7,ABS($B$4/S28),"")</f>
        <v>183.33113400000002</v>
      </c>
      <c r="Q23" s="7" t="s">
        <v>36</v>
      </c>
      <c r="R23" s="24">
        <f>IF(S25&lt;-$C$7,ABS($B$5/S28),"")</f>
        <v>244.44151200000002</v>
      </c>
      <c r="S23" s="18">
        <f>IF(S25&lt;-$C$7,-S25,"-")</f>
        <v>1150.4609790441</v>
      </c>
      <c r="T23" s="23">
        <f>IF(W25&lt;-$C$7,ABS($B$4/W28),"")</f>
        <v>138.364686</v>
      </c>
      <c r="U23" s="7" t="s">
        <v>36</v>
      </c>
      <c r="V23" s="24">
        <f>IF(W25&lt;-$C$7,ABS($B$5/W28),"")</f>
        <v>184.48624800000002</v>
      </c>
      <c r="W23" s="18">
        <f>IF(W25&lt;-$C$7,-W25,"-")</f>
        <v>655.2354211481</v>
      </c>
      <c r="X23" s="23">
        <f>IF(AA25&lt;-$C$7,ABS($B$4/AA28),"")</f>
        <v>135.016956</v>
      </c>
      <c r="Y23" s="7" t="s">
        <v>36</v>
      </c>
      <c r="Z23" s="24">
        <f>IF(AA25&lt;-$C$7,ABS($B$5/AA28),"")</f>
        <v>180.022608</v>
      </c>
      <c r="AA23" s="18">
        <f>IF(AA25&lt;-$C$7,-AA25,"-")</f>
        <v>625.1668098595999</v>
      </c>
      <c r="AB23" s="23">
        <f>IF(AE25&lt;-$C$7,ABS($B$4/AE28),"")</f>
        <v>86.43979800000002</v>
      </c>
      <c r="AC23" s="7" t="s">
        <v>36</v>
      </c>
      <c r="AD23" s="24">
        <f>IF(AE25&lt;-$C$7,ABS($B$5/AE28),"")</f>
        <v>115.25306400000002</v>
      </c>
      <c r="AE23" s="18">
        <f>IF(AE25&lt;-$C$7,-AE25,"-")</f>
        <v>245.10498431690007</v>
      </c>
      <c r="AF23" s="23">
        <f>IF(AI25&lt;-$C$7,ABS($B$4/AI28),"")</f>
        <v>86.387958</v>
      </c>
      <c r="AG23" s="7" t="s">
        <v>36</v>
      </c>
      <c r="AH23" s="24">
        <f>IF(AI25&lt;-$C$7,ABS($B$5/AI28),"")</f>
        <v>115.183944</v>
      </c>
      <c r="AI23" s="18">
        <f>IF(AI25&lt;-$C$7,-AI25,"-")</f>
        <v>243.28215497289997</v>
      </c>
      <c r="AJ23" s="23">
        <f>IF(AM25&lt;-$C$7,ABS($B$4/AM28),"")</f>
        <v>66.388842</v>
      </c>
      <c r="AK23" s="7" t="s">
        <v>36</v>
      </c>
      <c r="AL23" s="24">
        <f>IF(AM25&lt;-$C$7,ABS($B$5/AM28),"")</f>
        <v>88.518456</v>
      </c>
      <c r="AM23" s="18">
        <f>IF(AM25&lt;-$C$7,-AM25,"-")</f>
        <v>137.02849129290001</v>
      </c>
      <c r="AN23" s="23">
        <f>IF(AQ25&lt;-$C$7,ABS($B$4/AQ28),"")</f>
        <v>64.80000000000001</v>
      </c>
      <c r="AO23" s="7" t="s">
        <v>36</v>
      </c>
      <c r="AP23" s="24">
        <f>IF(AQ25&lt;-$C$7,ABS($B$5/AQ28),"")</f>
        <v>86.4</v>
      </c>
      <c r="AQ23" s="18">
        <f>IF(AQ25&lt;-$C$7,-AQ25,"-")</f>
        <v>131.33</v>
      </c>
      <c r="AR23" s="23">
        <f>IF(AU25&lt;-$C$7,ABS($B$4/AU28),"")</f>
        <v>44.507232</v>
      </c>
      <c r="AS23" s="7" t="s">
        <v>36</v>
      </c>
      <c r="AT23" s="24">
        <f>IF(AU25&lt;-$C$7,ABS($B$5/AU28),"")</f>
        <v>59.34297599999999</v>
      </c>
      <c r="AU23" s="18">
        <f>IF(AU25&lt;-$C$7,-AU25,"-")</f>
        <v>54.99226272639999</v>
      </c>
      <c r="AV23" s="23">
        <f>IF(AY25&lt;-$C$7,ABS($B$4/AY28),"")</f>
        <v>44.874</v>
      </c>
      <c r="AW23" s="7" t="s">
        <v>36</v>
      </c>
      <c r="AX23" s="24">
        <f>IF(AY25&lt;-$C$7,ABS($B$5/AY28),"")</f>
        <v>59.832</v>
      </c>
      <c r="AY23" s="18">
        <f>IF(AY25&lt;-$C$7,-AY25,"-")</f>
        <v>57.8661</v>
      </c>
      <c r="AZ23" s="23">
        <f>IF(BC25&lt;-$C$7,ABS($B$4/BC28),"")</f>
        <v>33.473196</v>
      </c>
      <c r="BA23" s="7" t="s">
        <v>36</v>
      </c>
      <c r="BB23" s="24">
        <f>IF(BC25&lt;-$C$7,ABS($B$5/BC28),"")</f>
        <v>44.630928</v>
      </c>
      <c r="BC23" s="18">
        <f>IF(BC25&lt;-$C$7,-BC25,"-")</f>
        <v>22.4173375876</v>
      </c>
    </row>
    <row r="24" spans="1:55" s="13" customFormat="1" ht="18" customHeight="1" hidden="1">
      <c r="A24" s="40"/>
      <c r="B24" s="55"/>
      <c r="C24" s="12"/>
      <c r="D24" s="51" t="s">
        <v>39</v>
      </c>
      <c r="E24" s="52"/>
      <c r="F24" s="53"/>
      <c r="G24" s="10">
        <v>1</v>
      </c>
      <c r="H24" s="51" t="s">
        <v>39</v>
      </c>
      <c r="I24" s="52"/>
      <c r="J24" s="53"/>
      <c r="K24" s="10">
        <v>1</v>
      </c>
      <c r="L24" s="51" t="s">
        <v>39</v>
      </c>
      <c r="M24" s="52"/>
      <c r="N24" s="53"/>
      <c r="O24" s="10">
        <v>1</v>
      </c>
      <c r="P24" s="51" t="s">
        <v>39</v>
      </c>
      <c r="Q24" s="52"/>
      <c r="R24" s="53"/>
      <c r="S24" s="10">
        <v>1</v>
      </c>
      <c r="T24" s="51" t="s">
        <v>39</v>
      </c>
      <c r="U24" s="52"/>
      <c r="V24" s="53"/>
      <c r="W24" s="10">
        <v>1</v>
      </c>
      <c r="X24" s="51" t="s">
        <v>39</v>
      </c>
      <c r="Y24" s="52"/>
      <c r="Z24" s="53"/>
      <c r="AA24" s="10">
        <v>1</v>
      </c>
      <c r="AB24" s="51" t="s">
        <v>39</v>
      </c>
      <c r="AC24" s="52"/>
      <c r="AD24" s="53"/>
      <c r="AE24" s="10">
        <v>1</v>
      </c>
      <c r="AF24" s="51" t="s">
        <v>39</v>
      </c>
      <c r="AG24" s="52"/>
      <c r="AH24" s="53"/>
      <c r="AI24" s="10">
        <v>1</v>
      </c>
      <c r="AJ24" s="51" t="s">
        <v>39</v>
      </c>
      <c r="AK24" s="52"/>
      <c r="AL24" s="53"/>
      <c r="AM24" s="10">
        <v>1</v>
      </c>
      <c r="AN24" s="51" t="s">
        <v>39</v>
      </c>
      <c r="AO24" s="52"/>
      <c r="AP24" s="53"/>
      <c r="AQ24" s="10">
        <v>1</v>
      </c>
      <c r="AR24" s="51" t="s">
        <v>39</v>
      </c>
      <c r="AS24" s="52"/>
      <c r="AT24" s="53"/>
      <c r="AU24" s="10">
        <v>1</v>
      </c>
      <c r="AV24" s="51" t="s">
        <v>39</v>
      </c>
      <c r="AW24" s="52"/>
      <c r="AX24" s="53"/>
      <c r="AY24" s="10">
        <v>1</v>
      </c>
      <c r="AZ24" s="51" t="s">
        <v>39</v>
      </c>
      <c r="BA24" s="52"/>
      <c r="BB24" s="53"/>
      <c r="BC24" s="10">
        <v>1</v>
      </c>
    </row>
    <row r="25" spans="1:55" ht="18" customHeight="1" hidden="1">
      <c r="A25" s="40"/>
      <c r="B25" s="55"/>
      <c r="C25" s="48"/>
      <c r="D25" s="51" t="s">
        <v>40</v>
      </c>
      <c r="E25" s="52"/>
      <c r="F25" s="53"/>
      <c r="G25" s="9">
        <f>G26+G$7</f>
        <v>-5354.898813747601</v>
      </c>
      <c r="H25" s="51" t="s">
        <v>40</v>
      </c>
      <c r="I25" s="52"/>
      <c r="J25" s="53"/>
      <c r="K25" s="9">
        <f>K26+K$7</f>
        <v>-2413.2663024529</v>
      </c>
      <c r="L25" s="51" t="s">
        <v>40</v>
      </c>
      <c r="M25" s="52"/>
      <c r="N25" s="53"/>
      <c r="O25" s="9">
        <f>O26+O$7</f>
        <v>-2549.2354472816005</v>
      </c>
      <c r="P25" s="51" t="s">
        <v>40</v>
      </c>
      <c r="Q25" s="52"/>
      <c r="R25" s="53"/>
      <c r="S25" s="9">
        <f>S26+S$7</f>
        <v>-1150.4609790441</v>
      </c>
      <c r="T25" s="51" t="s">
        <v>40</v>
      </c>
      <c r="U25" s="52"/>
      <c r="V25" s="53"/>
      <c r="W25" s="9">
        <f>W26+W$7</f>
        <v>-655.2354211481</v>
      </c>
      <c r="X25" s="51" t="s">
        <v>40</v>
      </c>
      <c r="Y25" s="52"/>
      <c r="Z25" s="53"/>
      <c r="AA25" s="9">
        <f>AA26+AA$7</f>
        <v>-625.1668098595999</v>
      </c>
      <c r="AB25" s="51" t="s">
        <v>40</v>
      </c>
      <c r="AC25" s="52"/>
      <c r="AD25" s="53"/>
      <c r="AE25" s="9">
        <f>AE26+AE$7</f>
        <v>-245.10498431690007</v>
      </c>
      <c r="AF25" s="51" t="s">
        <v>40</v>
      </c>
      <c r="AG25" s="52"/>
      <c r="AH25" s="53"/>
      <c r="AI25" s="9">
        <f>AI26+AI$7</f>
        <v>-243.28215497289997</v>
      </c>
      <c r="AJ25" s="51" t="s">
        <v>40</v>
      </c>
      <c r="AK25" s="52"/>
      <c r="AL25" s="53"/>
      <c r="AM25" s="9">
        <f>AM26+AM$7</f>
        <v>-137.02849129290001</v>
      </c>
      <c r="AN25" s="51" t="s">
        <v>40</v>
      </c>
      <c r="AO25" s="52"/>
      <c r="AP25" s="53"/>
      <c r="AQ25" s="9">
        <f>AQ26+AQ$7</f>
        <v>-131.33</v>
      </c>
      <c r="AR25" s="51" t="s">
        <v>40</v>
      </c>
      <c r="AS25" s="52"/>
      <c r="AT25" s="53"/>
      <c r="AU25" s="9">
        <f>AU26+AU$7</f>
        <v>-54.99226272639999</v>
      </c>
      <c r="AV25" s="51" t="s">
        <v>40</v>
      </c>
      <c r="AW25" s="52"/>
      <c r="AX25" s="53"/>
      <c r="AY25" s="9">
        <f>AY26+AY$7</f>
        <v>-57.8661</v>
      </c>
      <c r="AZ25" s="51" t="s">
        <v>40</v>
      </c>
      <c r="BA25" s="52"/>
      <c r="BB25" s="53"/>
      <c r="BC25" s="9">
        <f>BC26+BC$7</f>
        <v>-22.4173375876</v>
      </c>
    </row>
    <row r="26" spans="1:55" ht="18" customHeight="1" hidden="1">
      <c r="A26" s="40"/>
      <c r="B26" s="55"/>
      <c r="C26" s="49"/>
      <c r="D26" s="51" t="s">
        <v>41</v>
      </c>
      <c r="E26" s="52"/>
      <c r="F26" s="53"/>
      <c r="G26" s="9">
        <f>G$6*G27/(G$6-G27)</f>
        <v>-5370.3327637476</v>
      </c>
      <c r="H26" s="51" t="s">
        <v>41</v>
      </c>
      <c r="I26" s="52"/>
      <c r="J26" s="53"/>
      <c r="K26" s="9">
        <f>K$6*K27/(K$6-K27)</f>
        <v>-2425.5814124529</v>
      </c>
      <c r="L26" s="51" t="s">
        <v>41</v>
      </c>
      <c r="M26" s="52"/>
      <c r="N26" s="53"/>
      <c r="O26" s="9">
        <f>O$6*O27/(O$6-O27)</f>
        <v>-2548.3802172816004</v>
      </c>
      <c r="P26" s="51" t="s">
        <v>41</v>
      </c>
      <c r="Q26" s="52"/>
      <c r="R26" s="53"/>
      <c r="S26" s="9">
        <f>S$6*S27/(S$6-S27)</f>
        <v>-1186.5669690441</v>
      </c>
      <c r="T26" s="51" t="s">
        <v>41</v>
      </c>
      <c r="U26" s="52"/>
      <c r="V26" s="53"/>
      <c r="W26" s="9">
        <f>W$6*W27/(W$6-W27)</f>
        <v>-682.1658311481001</v>
      </c>
      <c r="X26" s="51" t="s">
        <v>41</v>
      </c>
      <c r="Y26" s="52"/>
      <c r="Z26" s="53"/>
      <c r="AA26" s="9">
        <f>AA$6*AA27/(AA$6-AA27)</f>
        <v>-650.1601498595999</v>
      </c>
      <c r="AB26" s="51" t="s">
        <v>41</v>
      </c>
      <c r="AC26" s="52"/>
      <c r="AD26" s="53"/>
      <c r="AE26" s="9">
        <f>AE$6*AE27/(AE$6-AE27)</f>
        <v>-272.2432643169001</v>
      </c>
      <c r="AF26" s="51" t="s">
        <v>41</v>
      </c>
      <c r="AG26" s="52"/>
      <c r="AH26" s="53"/>
      <c r="AI26" s="9">
        <f>AI$6*AI27/(AI$6-AI27)</f>
        <v>-271.9264149729</v>
      </c>
      <c r="AJ26" s="51" t="s">
        <v>41</v>
      </c>
      <c r="AK26" s="52"/>
      <c r="AL26" s="53"/>
      <c r="AM26" s="9">
        <f>AM$6*AM27/(AM$6-AM27)</f>
        <v>-163.4423212929</v>
      </c>
      <c r="AN26" s="51" t="s">
        <v>41</v>
      </c>
      <c r="AO26" s="52"/>
      <c r="AP26" s="53"/>
      <c r="AQ26" s="9">
        <f>AQ$6*AQ27/(AQ$6-AQ27)</f>
        <v>-156</v>
      </c>
      <c r="AR26" s="51" t="s">
        <v>41</v>
      </c>
      <c r="AS26" s="52"/>
      <c r="AT26" s="53"/>
      <c r="AU26" s="9">
        <f>AU$6*AU27/(AU$6-AU27)</f>
        <v>-76.17396272639999</v>
      </c>
      <c r="AV26" s="51" t="s">
        <v>41</v>
      </c>
      <c r="AW26" s="52"/>
      <c r="AX26" s="53"/>
      <c r="AY26" s="9">
        <f>AY$6*AY27/(AY$6-AY27)</f>
        <v>-77.3661</v>
      </c>
      <c r="AZ26" s="51" t="s">
        <v>41</v>
      </c>
      <c r="BA26" s="52"/>
      <c r="BB26" s="53"/>
      <c r="BC26" s="9">
        <f>BC$6*BC27/(BC$6-BC27)</f>
        <v>-44.6231175876</v>
      </c>
    </row>
    <row r="27" spans="1:55" ht="18" customHeight="1" hidden="1">
      <c r="A27" s="40"/>
      <c r="B27" s="55"/>
      <c r="C27" s="49"/>
      <c r="D27" s="51" t="s">
        <v>42</v>
      </c>
      <c r="E27" s="52"/>
      <c r="F27" s="53"/>
      <c r="G27" s="9">
        <f>G$6+G24</f>
        <v>73.78426</v>
      </c>
      <c r="H27" s="51" t="s">
        <v>42</v>
      </c>
      <c r="I27" s="52"/>
      <c r="J27" s="53"/>
      <c r="K27" s="9">
        <f>K$6+K24</f>
        <v>49.75273</v>
      </c>
      <c r="L27" s="51" t="s">
        <v>42</v>
      </c>
      <c r="M27" s="52"/>
      <c r="N27" s="53"/>
      <c r="O27" s="9">
        <f>O$6+O24</f>
        <v>50.98396</v>
      </c>
      <c r="P27" s="51" t="s">
        <v>42</v>
      </c>
      <c r="Q27" s="52"/>
      <c r="R27" s="53"/>
      <c r="S27" s="9">
        <f>S$6+S24</f>
        <v>34.95021</v>
      </c>
      <c r="T27" s="51" t="s">
        <v>42</v>
      </c>
      <c r="U27" s="52"/>
      <c r="V27" s="53"/>
      <c r="W27" s="9">
        <f>W$6+W24</f>
        <v>26.62309</v>
      </c>
      <c r="X27" s="51" t="s">
        <v>42</v>
      </c>
      <c r="Y27" s="52"/>
      <c r="Z27" s="53"/>
      <c r="AA27" s="9">
        <f>AA$6+AA24</f>
        <v>26.00314</v>
      </c>
      <c r="AB27" s="51" t="s">
        <v>42</v>
      </c>
      <c r="AC27" s="52"/>
      <c r="AD27" s="53"/>
      <c r="AE27" s="9">
        <f>AE$6+AE24</f>
        <v>17.00737</v>
      </c>
      <c r="AF27" s="51" t="s">
        <v>42</v>
      </c>
      <c r="AG27" s="52"/>
      <c r="AH27" s="53"/>
      <c r="AI27" s="9">
        <f>AI$6+AI24</f>
        <v>16.99777</v>
      </c>
      <c r="AJ27" s="51" t="s">
        <v>42</v>
      </c>
      <c r="AK27" s="52"/>
      <c r="AL27" s="53"/>
      <c r="AM27" s="9">
        <f>AM$6+AM24</f>
        <v>13.29423</v>
      </c>
      <c r="AN27" s="51" t="s">
        <v>42</v>
      </c>
      <c r="AO27" s="52"/>
      <c r="AP27" s="53"/>
      <c r="AQ27" s="9">
        <f>AQ$6+AQ24</f>
        <v>13</v>
      </c>
      <c r="AR27" s="51" t="s">
        <v>42</v>
      </c>
      <c r="AS27" s="52"/>
      <c r="AT27" s="53"/>
      <c r="AU27" s="9">
        <f>AU$6+AU24</f>
        <v>9.24208</v>
      </c>
      <c r="AV27" s="51" t="s">
        <v>42</v>
      </c>
      <c r="AW27" s="52"/>
      <c r="AX27" s="53"/>
      <c r="AY27" s="9">
        <f>AY$6+AY24</f>
        <v>9.31</v>
      </c>
      <c r="AZ27" s="51" t="s">
        <v>42</v>
      </c>
      <c r="BA27" s="52"/>
      <c r="BB27" s="53"/>
      <c r="BC27" s="9">
        <f>BC$6+BC24</f>
        <v>7.19874</v>
      </c>
    </row>
    <row r="28" spans="1:55" ht="18" customHeight="1" hidden="1">
      <c r="A28" s="40"/>
      <c r="B28" s="55"/>
      <c r="C28" s="50"/>
      <c r="D28" s="51" t="s">
        <v>43</v>
      </c>
      <c r="E28" s="52"/>
      <c r="F28" s="53"/>
      <c r="G28" s="14">
        <f>G27/G26</f>
        <v>-0.01373923427949944</v>
      </c>
      <c r="H28" s="51" t="s">
        <v>43</v>
      </c>
      <c r="I28" s="52"/>
      <c r="J28" s="53"/>
      <c r="K28" s="14">
        <f>K27/K26</f>
        <v>-0.020511671859196397</v>
      </c>
      <c r="L28" s="51" t="s">
        <v>43</v>
      </c>
      <c r="M28" s="52"/>
      <c r="N28" s="53"/>
      <c r="O28" s="14">
        <f>O27/O26</f>
        <v>-0.0200064180589133</v>
      </c>
      <c r="P28" s="51" t="s">
        <v>43</v>
      </c>
      <c r="Q28" s="52"/>
      <c r="R28" s="53"/>
      <c r="S28" s="14">
        <f>S27/S26</f>
        <v>-0.029454898806222405</v>
      </c>
      <c r="T28" s="51" t="s">
        <v>43</v>
      </c>
      <c r="U28" s="52"/>
      <c r="V28" s="53"/>
      <c r="W28" s="14">
        <f>W27/W26</f>
        <v>-0.03902729920552127</v>
      </c>
      <c r="X28" s="51" t="s">
        <v>43</v>
      </c>
      <c r="Y28" s="52"/>
      <c r="Z28" s="53"/>
      <c r="AA28" s="14">
        <f>AA27/AA26</f>
        <v>-0.03999497663093516</v>
      </c>
      <c r="AB28" s="51" t="s">
        <v>43</v>
      </c>
      <c r="AC28" s="52"/>
      <c r="AD28" s="53"/>
      <c r="AE28" s="14">
        <f>AE27/AE26</f>
        <v>-0.06247122419235639</v>
      </c>
      <c r="AF28" s="51" t="s">
        <v>43</v>
      </c>
      <c r="AG28" s="52"/>
      <c r="AH28" s="53"/>
      <c r="AI28" s="14">
        <f>AI27/AI26</f>
        <v>-0.06250871215175616</v>
      </c>
      <c r="AJ28" s="51" t="s">
        <v>43</v>
      </c>
      <c r="AK28" s="52"/>
      <c r="AL28" s="53"/>
      <c r="AM28" s="14">
        <f>AM27/AM26</f>
        <v>-0.08133896958166555</v>
      </c>
      <c r="AN28" s="51" t="s">
        <v>43</v>
      </c>
      <c r="AO28" s="52"/>
      <c r="AP28" s="53"/>
      <c r="AQ28" s="14">
        <f>AQ27/AQ26</f>
        <v>-0.08333333333333333</v>
      </c>
      <c r="AR28" s="51" t="s">
        <v>43</v>
      </c>
      <c r="AS28" s="52"/>
      <c r="AT28" s="53"/>
      <c r="AU28" s="14">
        <f>AU27/AU26</f>
        <v>-0.12132859666491955</v>
      </c>
      <c r="AV28" s="51" t="s">
        <v>43</v>
      </c>
      <c r="AW28" s="52"/>
      <c r="AX28" s="53"/>
      <c r="AY28" s="14">
        <f>AY27/AY26</f>
        <v>-0.12033694344163659</v>
      </c>
      <c r="AZ28" s="51" t="s">
        <v>43</v>
      </c>
      <c r="BA28" s="52"/>
      <c r="BB28" s="53"/>
      <c r="BC28" s="14">
        <f>BC27/BC26</f>
        <v>-0.1613231075992863</v>
      </c>
    </row>
    <row r="29" spans="1:55" ht="18" customHeight="1">
      <c r="A29" s="40"/>
      <c r="B29" s="55"/>
      <c r="C29" s="3" t="s">
        <v>1</v>
      </c>
      <c r="D29" s="21">
        <f>IF(G31&lt;-$C$7,ABS($B$4/G34),"")</f>
        <v>42.52111044806677</v>
      </c>
      <c r="E29" s="19" t="s">
        <v>36</v>
      </c>
      <c r="F29" s="22">
        <f>IF(G31&lt;-$C$7,ABS($B$5/G34),"")</f>
        <v>56.6948139307557</v>
      </c>
      <c r="G29" s="20">
        <f>IF(G31&lt;-$C$7,-G31,"-")</f>
        <v>630.4739319149646</v>
      </c>
      <c r="H29" s="21">
        <f>IF(K31&lt;-$C$7,ABS($B$4/K34),"")</f>
        <v>6.856988549526343</v>
      </c>
      <c r="I29" s="19" t="s">
        <v>36</v>
      </c>
      <c r="J29" s="22">
        <f>IF(K31&lt;-$C$7,ABS($B$5/K34),"")</f>
        <v>9.142651399368457</v>
      </c>
      <c r="K29" s="20">
        <f>IF(K31&lt;-$C$7,-K31,"-")</f>
        <v>98.34445543854618</v>
      </c>
      <c r="L29" s="21">
        <f>IF(O31&lt;-$C$7,ABS($B$4/O34),"")</f>
        <v>68.46780000479689</v>
      </c>
      <c r="M29" s="19" t="s">
        <v>36</v>
      </c>
      <c r="N29" s="22">
        <f>IF(O31&lt;-$C$7,ABS($B$5/O34),"")</f>
        <v>91.29040000639586</v>
      </c>
      <c r="O29" s="20">
        <f>IF(O31&lt;-$C$7,-O31,"-")</f>
        <v>684.596926431068</v>
      </c>
      <c r="P29" s="21">
        <f>IF(S31&lt;-$C$7,ABS($B$4/S34),"")</f>
        <v>47.42023243952047</v>
      </c>
      <c r="Q29" s="19" t="s">
        <v>36</v>
      </c>
      <c r="R29" s="22">
        <f>IF(S31&lt;-$C$7,ABS($B$5/S34),"")</f>
        <v>63.22697658602729</v>
      </c>
      <c r="S29" s="20">
        <f>IF(S31&lt;-$C$7,-S31,"-")</f>
        <v>295.9788217723207</v>
      </c>
      <c r="T29" s="21">
        <f>IF(W31&lt;-$C$7,ABS($B$4/W34),"")</f>
        <v>18.496212166382914</v>
      </c>
      <c r="U29" s="19" t="s">
        <v>36</v>
      </c>
      <c r="V29" s="22">
        <f>IF(W31&lt;-$C$7,ABS($B$5/W34),"")</f>
        <v>24.661616221843886</v>
      </c>
      <c r="W29" s="20">
        <f>IF(W31&lt;-$C$7,-W31,"-")</f>
        <v>86.4575149996897</v>
      </c>
      <c r="X29" s="21">
        <f>IF(AA31&lt;-$C$7,ABS($B$4/AA34),"")</f>
        <v>38.568272233018035</v>
      </c>
      <c r="Y29" s="19" t="s">
        <v>36</v>
      </c>
      <c r="Z29" s="22">
        <f>IF(AA31&lt;-$C$7,ABS($B$5/AA34),"")</f>
        <v>51.424362977357376</v>
      </c>
      <c r="AA29" s="20">
        <f>IF(AA31&lt;-$C$7,-AA31,"-")</f>
        <v>178.58904262967823</v>
      </c>
      <c r="AB29" s="21">
        <f>IF(AE31&lt;-$C$7,ABS($B$4/AE34),"")</f>
        <v>26.148615767878905</v>
      </c>
      <c r="AC29" s="19" t="s">
        <v>36</v>
      </c>
      <c r="AD29" s="22">
        <f>IF(AE31&lt;-$C$7,ABS($B$5/AE34),"")</f>
        <v>34.86482102383854</v>
      </c>
      <c r="AE29" s="20">
        <f>IF(AE31&lt;-$C$7,-AE31,"-")</f>
        <v>66.38215807116143</v>
      </c>
      <c r="AF29" s="21">
        <f>IF(AI31&lt;-$C$7,ABS($B$4/AI34),"")</f>
        <v>43.75353235583326</v>
      </c>
      <c r="AG29" s="19" t="s">
        <v>36</v>
      </c>
      <c r="AH29" s="22">
        <f>IF(AI31&lt;-$C$7,ABS($B$5/AI34),"")</f>
        <v>58.33804314111101</v>
      </c>
      <c r="AI29" s="20">
        <f>IF(AI31&lt;-$C$7,-AI31,"-")</f>
        <v>116.9755372807738</v>
      </c>
      <c r="AJ29" s="21">
        <f>IF(AM31&lt;-$C$7,ABS($B$4/AM34),"")</f>
        <v>28.560840020045017</v>
      </c>
      <c r="AK29" s="19" t="s">
        <v>36</v>
      </c>
      <c r="AL29" s="22">
        <f>IF(AM31&lt;-$C$7,ABS($B$5/AM34),"")</f>
        <v>38.08112002672669</v>
      </c>
      <c r="AM29" s="20">
        <f>IF(AM31&lt;-$C$7,-AM31,"-")</f>
        <v>50.90512892585889</v>
      </c>
      <c r="AN29" s="21">
        <f>IF(AQ31&lt;-$C$7,ABS($B$4/AQ34),"")</f>
        <v>34.372504646688604</v>
      </c>
      <c r="AO29" s="19" t="s">
        <v>36</v>
      </c>
      <c r="AP29" s="22">
        <f>IF(AQ31&lt;-$C$7,ABS($B$5/AQ34),"")</f>
        <v>45.8300061955848</v>
      </c>
      <c r="AQ29" s="20">
        <f>IF(AQ31&lt;-$C$7,-AQ31,"-")</f>
        <v>63.713343659307995</v>
      </c>
      <c r="AR29" s="21">
        <f>IF(AU31&lt;-$C$7,ABS($B$4/AU34),"")</f>
        <v>27.791165515639605</v>
      </c>
      <c r="AS29" s="19" t="s">
        <v>36</v>
      </c>
      <c r="AT29" s="22">
        <f>IF(AU31&lt;-$C$7,ABS($B$5/AU34),"")</f>
        <v>37.05488735418614</v>
      </c>
      <c r="AU29" s="20">
        <f>IF(AU31&lt;-$C$7,-AU31,"-")</f>
        <v>29.47834471724868</v>
      </c>
      <c r="AV29" s="21">
        <f>IF(AY31&lt;-$C$7,ABS($B$4/AY34),"")</f>
        <v>27.681819800816765</v>
      </c>
      <c r="AW29" s="19" t="s">
        <v>36</v>
      </c>
      <c r="AX29" s="22">
        <f>IF(AY31&lt;-$C$7,ABS($B$5/AY34),"")</f>
        <v>36.909093067755684</v>
      </c>
      <c r="AY29" s="20">
        <f>IF(AY31&lt;-$C$7,-AY31,"-")</f>
        <v>31.409244915701358</v>
      </c>
      <c r="AZ29" s="21">
        <f>IF(BC31&lt;-$C$7,ABS($B$4/BC34),"")</f>
        <v>25.144665819681208</v>
      </c>
      <c r="BA29" s="19" t="s">
        <v>36</v>
      </c>
      <c r="BB29" s="22">
        <f>IF(BC31&lt;-$C$7,ABS($B$5/BC34),"")</f>
        <v>33.52622109290828</v>
      </c>
      <c r="BC29" s="20">
        <f>IF(BC31&lt;-$C$7,-BC31,"-")</f>
        <v>12.856894407979755</v>
      </c>
    </row>
    <row r="30" spans="1:55" s="13" customFormat="1" ht="18" customHeight="1" hidden="1">
      <c r="A30" s="40"/>
      <c r="B30" s="55"/>
      <c r="C30" s="12"/>
      <c r="D30" s="57" t="s">
        <v>39</v>
      </c>
      <c r="E30" s="58"/>
      <c r="F30" s="59"/>
      <c r="G30" s="15">
        <v>1</v>
      </c>
      <c r="H30" s="57" t="s">
        <v>39</v>
      </c>
      <c r="I30" s="58"/>
      <c r="J30" s="59"/>
      <c r="K30" s="15">
        <v>1</v>
      </c>
      <c r="L30" s="57" t="s">
        <v>39</v>
      </c>
      <c r="M30" s="58"/>
      <c r="N30" s="59"/>
      <c r="O30" s="15">
        <v>1</v>
      </c>
      <c r="P30" s="57" t="s">
        <v>39</v>
      </c>
      <c r="Q30" s="58"/>
      <c r="R30" s="59"/>
      <c r="S30" s="15">
        <v>1</v>
      </c>
      <c r="T30" s="57" t="s">
        <v>39</v>
      </c>
      <c r="U30" s="58"/>
      <c r="V30" s="59"/>
      <c r="W30" s="15">
        <v>1</v>
      </c>
      <c r="X30" s="57" t="s">
        <v>39</v>
      </c>
      <c r="Y30" s="58"/>
      <c r="Z30" s="59"/>
      <c r="AA30" s="15">
        <v>1</v>
      </c>
      <c r="AB30" s="57" t="s">
        <v>39</v>
      </c>
      <c r="AC30" s="58"/>
      <c r="AD30" s="59"/>
      <c r="AE30" s="15">
        <v>1</v>
      </c>
      <c r="AF30" s="57" t="s">
        <v>39</v>
      </c>
      <c r="AG30" s="58"/>
      <c r="AH30" s="59"/>
      <c r="AI30" s="15">
        <v>1</v>
      </c>
      <c r="AJ30" s="57" t="s">
        <v>39</v>
      </c>
      <c r="AK30" s="58"/>
      <c r="AL30" s="59"/>
      <c r="AM30" s="15">
        <v>1</v>
      </c>
      <c r="AN30" s="57" t="s">
        <v>39</v>
      </c>
      <c r="AO30" s="58"/>
      <c r="AP30" s="59"/>
      <c r="AQ30" s="15">
        <v>1</v>
      </c>
      <c r="AR30" s="57" t="s">
        <v>39</v>
      </c>
      <c r="AS30" s="58"/>
      <c r="AT30" s="59"/>
      <c r="AU30" s="15">
        <v>1</v>
      </c>
      <c r="AV30" s="57" t="s">
        <v>39</v>
      </c>
      <c r="AW30" s="58"/>
      <c r="AX30" s="59"/>
      <c r="AY30" s="15">
        <v>1</v>
      </c>
      <c r="AZ30" s="57" t="s">
        <v>39</v>
      </c>
      <c r="BA30" s="58"/>
      <c r="BB30" s="59"/>
      <c r="BC30" s="15">
        <v>1</v>
      </c>
    </row>
    <row r="31" spans="1:55" ht="18" customHeight="1" hidden="1">
      <c r="A31" s="40"/>
      <c r="B31" s="55"/>
      <c r="C31" s="48"/>
      <c r="D31" s="51" t="s">
        <v>40</v>
      </c>
      <c r="E31" s="52"/>
      <c r="F31" s="53"/>
      <c r="G31" s="9">
        <f>G32+G$7</f>
        <v>-630.4739319149646</v>
      </c>
      <c r="H31" s="51" t="s">
        <v>40</v>
      </c>
      <c r="I31" s="52"/>
      <c r="J31" s="53"/>
      <c r="K31" s="9">
        <f>K32+K$7</f>
        <v>-98.34445543854618</v>
      </c>
      <c r="L31" s="51" t="s">
        <v>40</v>
      </c>
      <c r="M31" s="52"/>
      <c r="N31" s="53"/>
      <c r="O31" s="9">
        <f>O32+O$7</f>
        <v>-684.596926431068</v>
      </c>
      <c r="P31" s="51" t="s">
        <v>40</v>
      </c>
      <c r="Q31" s="52"/>
      <c r="R31" s="53"/>
      <c r="S31" s="9">
        <f>S32+S$7</f>
        <v>-295.9788217723207</v>
      </c>
      <c r="T31" s="51" t="s">
        <v>40</v>
      </c>
      <c r="U31" s="52"/>
      <c r="V31" s="53"/>
      <c r="W31" s="9">
        <f>W32+W$7</f>
        <v>-86.4575149996897</v>
      </c>
      <c r="X31" s="51" t="s">
        <v>40</v>
      </c>
      <c r="Y31" s="52"/>
      <c r="Z31" s="53"/>
      <c r="AA31" s="9">
        <f>AA32+AA$7</f>
        <v>-178.58904262967823</v>
      </c>
      <c r="AB31" s="51" t="s">
        <v>40</v>
      </c>
      <c r="AC31" s="52"/>
      <c r="AD31" s="53"/>
      <c r="AE31" s="9">
        <f>AE32+AE$7</f>
        <v>-66.38215807116143</v>
      </c>
      <c r="AF31" s="51" t="s">
        <v>40</v>
      </c>
      <c r="AG31" s="52"/>
      <c r="AH31" s="53"/>
      <c r="AI31" s="9">
        <f>AI32+AI$7</f>
        <v>-116.9755372807738</v>
      </c>
      <c r="AJ31" s="51" t="s">
        <v>40</v>
      </c>
      <c r="AK31" s="52"/>
      <c r="AL31" s="53"/>
      <c r="AM31" s="9">
        <f>AM32+AM$7</f>
        <v>-50.90512892585889</v>
      </c>
      <c r="AN31" s="51" t="s">
        <v>40</v>
      </c>
      <c r="AO31" s="52"/>
      <c r="AP31" s="53"/>
      <c r="AQ31" s="9">
        <f>AQ32+AQ$7</f>
        <v>-63.713343659307995</v>
      </c>
      <c r="AR31" s="51" t="s">
        <v>40</v>
      </c>
      <c r="AS31" s="52"/>
      <c r="AT31" s="53"/>
      <c r="AU31" s="9">
        <f>AU32+AU$7</f>
        <v>-29.47834471724868</v>
      </c>
      <c r="AV31" s="51" t="s">
        <v>40</v>
      </c>
      <c r="AW31" s="52"/>
      <c r="AX31" s="53"/>
      <c r="AY31" s="9">
        <f>AY32+AY$7</f>
        <v>-31.409244915701358</v>
      </c>
      <c r="AZ31" s="51" t="s">
        <v>40</v>
      </c>
      <c r="BA31" s="52"/>
      <c r="BB31" s="53"/>
      <c r="BC31" s="9">
        <f>BC32+BC$7</f>
        <v>-12.856894407979755</v>
      </c>
    </row>
    <row r="32" spans="1:55" ht="18" customHeight="1" hidden="1">
      <c r="A32" s="40"/>
      <c r="B32" s="55"/>
      <c r="C32" s="49"/>
      <c r="D32" s="51" t="s">
        <v>41</v>
      </c>
      <c r="E32" s="52"/>
      <c r="F32" s="53"/>
      <c r="G32" s="9">
        <f>G$6*G33/(G$6-G33)</f>
        <v>-645.9078819149646</v>
      </c>
      <c r="H32" s="51" t="s">
        <v>41</v>
      </c>
      <c r="I32" s="52"/>
      <c r="J32" s="53"/>
      <c r="K32" s="9">
        <f>K$6*K33/(K$6-K33)</f>
        <v>-110.65956543854618</v>
      </c>
      <c r="L32" s="51" t="s">
        <v>41</v>
      </c>
      <c r="M32" s="52"/>
      <c r="N32" s="53"/>
      <c r="O32" s="9">
        <f>O$6*O33/(O$6-O33)</f>
        <v>-683.741696431068</v>
      </c>
      <c r="P32" s="51" t="s">
        <v>41</v>
      </c>
      <c r="Q32" s="52"/>
      <c r="R32" s="53"/>
      <c r="S32" s="9">
        <f>S$6*S33/(S$6-S33)</f>
        <v>-332.08481177232073</v>
      </c>
      <c r="T32" s="51" t="s">
        <v>41</v>
      </c>
      <c r="U32" s="52"/>
      <c r="V32" s="53"/>
      <c r="W32" s="9">
        <f>W$6*W33/(W$6-W33)</f>
        <v>-113.3879249996897</v>
      </c>
      <c r="X32" s="51" t="s">
        <v>41</v>
      </c>
      <c r="Y32" s="52"/>
      <c r="Z32" s="53"/>
      <c r="AA32" s="9">
        <f>AA$6*AA33/(AA$6-AA33)</f>
        <v>-203.58238262967822</v>
      </c>
      <c r="AB32" s="51" t="s">
        <v>41</v>
      </c>
      <c r="AC32" s="52"/>
      <c r="AD32" s="53"/>
      <c r="AE32" s="9">
        <f>AE$6*AE33/(AE$6-AE33)</f>
        <v>-93.52043807116144</v>
      </c>
      <c r="AF32" s="51" t="s">
        <v>41</v>
      </c>
      <c r="AG32" s="52"/>
      <c r="AH32" s="53"/>
      <c r="AI32" s="9">
        <f>AI$6*AI33/(AI$6-AI33)</f>
        <v>-145.6197972807738</v>
      </c>
      <c r="AJ32" s="51" t="s">
        <v>41</v>
      </c>
      <c r="AK32" s="52"/>
      <c r="AL32" s="53"/>
      <c r="AM32" s="9">
        <f>AM$6*AM33/(AM$6-AM33)</f>
        <v>-77.3189589258589</v>
      </c>
      <c r="AN32" s="51" t="s">
        <v>41</v>
      </c>
      <c r="AO32" s="52"/>
      <c r="AP32" s="53"/>
      <c r="AQ32" s="9">
        <f>AQ$6*AQ33/(AQ$6-AQ33)</f>
        <v>-88.383343659308</v>
      </c>
      <c r="AR32" s="51" t="s">
        <v>41</v>
      </c>
      <c r="AS32" s="52"/>
      <c r="AT32" s="53"/>
      <c r="AU32" s="9">
        <f>AU$6*AU33/(AU$6-AU33)</f>
        <v>-50.66004471724868</v>
      </c>
      <c r="AV32" s="51" t="s">
        <v>41</v>
      </c>
      <c r="AW32" s="52"/>
      <c r="AX32" s="53"/>
      <c r="AY32" s="9">
        <f>AY$6*AY33/(AY$6-AY33)</f>
        <v>-50.90924491570136</v>
      </c>
      <c r="AZ32" s="51" t="s">
        <v>41</v>
      </c>
      <c r="BA32" s="52"/>
      <c r="BB32" s="53"/>
      <c r="BC32" s="9">
        <f>BC$6*BC33/(BC$6-BC33)</f>
        <v>-35.062674407979756</v>
      </c>
    </row>
    <row r="33" spans="1:55" ht="18" customHeight="1" hidden="1">
      <c r="A33" s="40"/>
      <c r="B33" s="55"/>
      <c r="C33" s="49"/>
      <c r="D33" s="51" t="s">
        <v>42</v>
      </c>
      <c r="E33" s="52"/>
      <c r="F33" s="53"/>
      <c r="G33" s="9">
        <f>G$10+G30</f>
        <v>82.02755115252138</v>
      </c>
      <c r="H33" s="51" t="s">
        <v>42</v>
      </c>
      <c r="I33" s="52"/>
      <c r="J33" s="53"/>
      <c r="K33" s="9">
        <f>K$10+K30</f>
        <v>87.14636885450639</v>
      </c>
      <c r="L33" s="51" t="s">
        <v>42</v>
      </c>
      <c r="M33" s="52"/>
      <c r="N33" s="53"/>
      <c r="O33" s="9">
        <f>O$10+O30</f>
        <v>53.92615449114898</v>
      </c>
      <c r="P33" s="51" t="s">
        <v>42</v>
      </c>
      <c r="Q33" s="52"/>
      <c r="R33" s="53"/>
      <c r="S33" s="9">
        <f>S$10+S30</f>
        <v>37.81630522072292</v>
      </c>
      <c r="T33" s="51" t="s">
        <v>42</v>
      </c>
      <c r="U33" s="52"/>
      <c r="V33" s="53"/>
      <c r="W33" s="9">
        <f>W$10+W30</f>
        <v>33.103793873600644</v>
      </c>
      <c r="X33" s="51" t="s">
        <v>42</v>
      </c>
      <c r="Y33" s="52"/>
      <c r="Z33" s="53"/>
      <c r="AA33" s="9">
        <f>AA$10+AA30</f>
        <v>28.50386606790026</v>
      </c>
      <c r="AB33" s="51" t="s">
        <v>42</v>
      </c>
      <c r="AC33" s="52"/>
      <c r="AD33" s="53"/>
      <c r="AE33" s="9">
        <f>AE$10+AE30</f>
        <v>19.313082193996255</v>
      </c>
      <c r="AF33" s="51" t="s">
        <v>42</v>
      </c>
      <c r="AG33" s="52"/>
      <c r="AH33" s="53"/>
      <c r="AI33" s="9">
        <f>AI$10+AI30</f>
        <v>17.972192483136556</v>
      </c>
      <c r="AJ33" s="51" t="s">
        <v>42</v>
      </c>
      <c r="AK33" s="52"/>
      <c r="AL33" s="53"/>
      <c r="AM33" s="9">
        <f>AM$10+AM30</f>
        <v>14.618700917291157</v>
      </c>
      <c r="AN33" s="51" t="s">
        <v>42</v>
      </c>
      <c r="AO33" s="52"/>
      <c r="AP33" s="53"/>
      <c r="AQ33" s="9">
        <f>AQ$10+AQ30</f>
        <v>13.885227761726195</v>
      </c>
      <c r="AR33" s="51" t="s">
        <v>42</v>
      </c>
      <c r="AS33" s="52"/>
      <c r="AT33" s="53"/>
      <c r="AU33" s="9">
        <f>AU$10+AU30</f>
        <v>9.843568500903402</v>
      </c>
      <c r="AV33" s="51" t="s">
        <v>42</v>
      </c>
      <c r="AW33" s="52"/>
      <c r="AX33" s="53"/>
      <c r="AY33" s="9">
        <f>AY$10+AY30</f>
        <v>9.931063944599336</v>
      </c>
      <c r="AZ33" s="51" t="s">
        <v>42</v>
      </c>
      <c r="BA33" s="52"/>
      <c r="BB33" s="53"/>
      <c r="BC33" s="9">
        <f>BC$10+BC30</f>
        <v>7.529964532473201</v>
      </c>
    </row>
    <row r="34" spans="1:55" ht="18" customHeight="1" hidden="1">
      <c r="A34" s="40"/>
      <c r="B34" s="56"/>
      <c r="C34" s="50"/>
      <c r="D34" s="51" t="s">
        <v>43</v>
      </c>
      <c r="E34" s="52"/>
      <c r="F34" s="53"/>
      <c r="G34" s="14">
        <f>G33/G32</f>
        <v>-0.12699574265811564</v>
      </c>
      <c r="H34" s="51" t="s">
        <v>43</v>
      </c>
      <c r="I34" s="52"/>
      <c r="J34" s="53"/>
      <c r="K34" s="14">
        <f>K33/K32</f>
        <v>-0.7875177216641281</v>
      </c>
      <c r="L34" s="51" t="s">
        <v>43</v>
      </c>
      <c r="M34" s="52"/>
      <c r="N34" s="53"/>
      <c r="O34" s="14">
        <f>O33/O32</f>
        <v>-0.07886919105947136</v>
      </c>
      <c r="P34" s="51" t="s">
        <v>43</v>
      </c>
      <c r="Q34" s="52"/>
      <c r="R34" s="53"/>
      <c r="S34" s="14">
        <f>S33/S32</f>
        <v>-0.11387544350161366</v>
      </c>
      <c r="T34" s="51" t="s">
        <v>43</v>
      </c>
      <c r="U34" s="52"/>
      <c r="V34" s="53"/>
      <c r="W34" s="14">
        <f>W33/W32</f>
        <v>-0.29195166834291425</v>
      </c>
      <c r="X34" s="51" t="s">
        <v>43</v>
      </c>
      <c r="Y34" s="52"/>
      <c r="Z34" s="53"/>
      <c r="AA34" s="14">
        <f>AA33/AA32</f>
        <v>-0.14001145727697642</v>
      </c>
      <c r="AB34" s="51" t="s">
        <v>43</v>
      </c>
      <c r="AC34" s="52"/>
      <c r="AD34" s="53"/>
      <c r="AE34" s="14">
        <f>AE33/AE32</f>
        <v>-0.2065118875865463</v>
      </c>
      <c r="AF34" s="51" t="s">
        <v>43</v>
      </c>
      <c r="AG34" s="52"/>
      <c r="AH34" s="53"/>
      <c r="AI34" s="14">
        <f>AI33/AI32</f>
        <v>-0.12341860666433867</v>
      </c>
      <c r="AJ34" s="51" t="s">
        <v>43</v>
      </c>
      <c r="AK34" s="52"/>
      <c r="AL34" s="53"/>
      <c r="AM34" s="14">
        <f>AM33/AM32</f>
        <v>-0.18907006923501157</v>
      </c>
      <c r="AN34" s="51" t="s">
        <v>43</v>
      </c>
      <c r="AO34" s="52"/>
      <c r="AP34" s="53"/>
      <c r="AQ34" s="14">
        <f>AQ33/AQ32</f>
        <v>-0.15710231347718295</v>
      </c>
      <c r="AR34" s="51" t="s">
        <v>43</v>
      </c>
      <c r="AS34" s="52"/>
      <c r="AT34" s="53"/>
      <c r="AU34" s="14">
        <f>AU33/AU32</f>
        <v>-0.19430635238961552</v>
      </c>
      <c r="AV34" s="51" t="s">
        <v>43</v>
      </c>
      <c r="AW34" s="52"/>
      <c r="AX34" s="53"/>
      <c r="AY34" s="14">
        <f>AY33/AY32</f>
        <v>-0.19507388021652647</v>
      </c>
      <c r="AZ34" s="51" t="s">
        <v>43</v>
      </c>
      <c r="BA34" s="52"/>
      <c r="BB34" s="53"/>
      <c r="BC34" s="14">
        <f>BC33/BC32</f>
        <v>-0.21475727849098386</v>
      </c>
    </row>
    <row r="35" spans="1:55" ht="18" customHeight="1">
      <c r="A35" s="40"/>
      <c r="B35" s="54" t="s">
        <v>2</v>
      </c>
      <c r="C35" s="35" t="s">
        <v>64</v>
      </c>
      <c r="D35" s="23">
        <f>IF(G37&lt;-$C$7,ABS($B$4/G40),"")</f>
        <v>262.02333600000003</v>
      </c>
      <c r="E35" s="7" t="s">
        <v>36</v>
      </c>
      <c r="F35" s="24">
        <f>IF(G37&lt;-$C$7,ABS($B$5/G40),"")</f>
        <v>349.36444800000004</v>
      </c>
      <c r="G35" s="18">
        <f>IF(G37&lt;-$C$7,-G37,"-")</f>
        <v>3589.0493124984005</v>
      </c>
      <c r="H35" s="23">
        <f>IF(K37&lt;-$C$7,ABS($B$4/K40),"")</f>
        <v>175.509828</v>
      </c>
      <c r="I35" s="7" t="s">
        <v>36</v>
      </c>
      <c r="J35" s="24">
        <f>IF(K37&lt;-$C$7,ABS($B$5/K40),"")</f>
        <v>234.013104</v>
      </c>
      <c r="K35" s="18">
        <f>IF(K37&lt;-$C$7,-K37,"-")</f>
        <v>1620.9900749685999</v>
      </c>
      <c r="L35" s="23">
        <f>IF(O37&lt;-$C$7,ABS($B$4/O40),"")</f>
        <v>179.94225600000001</v>
      </c>
      <c r="M35" s="7" t="s">
        <v>36</v>
      </c>
      <c r="N35" s="24">
        <f>IF(O37&lt;-$C$7,ABS($B$5/O40),"")</f>
        <v>239.92300799999998</v>
      </c>
      <c r="O35" s="18">
        <f>IF(O37&lt;-$C$7,-O37,"-")</f>
        <v>1716.4366948544</v>
      </c>
      <c r="P35" s="23">
        <f>IF(S37&lt;-$C$7,ABS($B$4/S40),"")</f>
        <v>122.22075600000002</v>
      </c>
      <c r="Q35" s="7" t="s">
        <v>36</v>
      </c>
      <c r="R35" s="24">
        <f>IF(S37&lt;-$C$7,ABS($B$5/S40),"")</f>
        <v>162.96100800000002</v>
      </c>
      <c r="S35" s="18">
        <f>IF(S37&lt;-$C$7,-S37,"-")</f>
        <v>766.2553926960667</v>
      </c>
      <c r="T35" s="23">
        <f>IF(W37&lt;-$C$7,ABS($B$4/W40),"")</f>
        <v>92.24312400000002</v>
      </c>
      <c r="U35" s="7" t="s">
        <v>36</v>
      </c>
      <c r="V35" s="24">
        <f>IF(W37&lt;-$C$7,ABS($B$5/W40),"")</f>
        <v>122.99083200000003</v>
      </c>
      <c r="W35" s="18">
        <f>IF(W37&lt;-$C$7,-W37,"-")</f>
        <v>436.3878407654001</v>
      </c>
      <c r="X35" s="23">
        <f>IF(AA37&lt;-$C$7,ABS($B$4/AA40),"")</f>
        <v>90.011304</v>
      </c>
      <c r="Y35" s="7" t="s">
        <v>36</v>
      </c>
      <c r="Z35" s="24">
        <f>IF(AA37&lt;-$C$7,ABS($B$5/AA40),"")</f>
        <v>120.01507199999998</v>
      </c>
      <c r="AA35" s="18">
        <f>IF(AA37&lt;-$C$7,-AA37,"-")</f>
        <v>416.7811399063999</v>
      </c>
      <c r="AB35" s="23">
        <f>IF(AE37&lt;-$C$7,ABS($B$4/AE40),"")</f>
        <v>57.626532000000005</v>
      </c>
      <c r="AC35" s="7" t="s">
        <v>36</v>
      </c>
      <c r="AD35" s="24">
        <f>IF(AE37&lt;-$C$7,ABS($B$5/AE40),"")</f>
        <v>76.83537600000001</v>
      </c>
      <c r="AE35" s="18">
        <f>IF(AE37&lt;-$C$7,-AE37,"-")</f>
        <v>159.69301954460002</v>
      </c>
      <c r="AF35" s="23">
        <f>IF(AI37&lt;-$C$7,ABS($B$4/AI40),"")</f>
        <v>57.591972</v>
      </c>
      <c r="AG35" s="7" t="s">
        <v>36</v>
      </c>
      <c r="AH35" s="24">
        <f>IF(AI37&lt;-$C$7,ABS($B$5/AI40),"")</f>
        <v>76.789296</v>
      </c>
      <c r="AI35" s="18">
        <f>IF(AI37&lt;-$C$7,-AI37,"-")</f>
        <v>157.97260664859996</v>
      </c>
      <c r="AJ35" s="23">
        <f>IF(AM37&lt;-$C$7,ABS($B$4/AM40),"")</f>
        <v>44.25922800000001</v>
      </c>
      <c r="AK35" s="7" t="s">
        <v>36</v>
      </c>
      <c r="AL35" s="24">
        <f>IF(AM37&lt;-$C$7,ABS($B$5/AM40),"")</f>
        <v>59.01230400000001</v>
      </c>
      <c r="AM35" s="18">
        <f>IF(AM37&lt;-$C$7,-AM37,"-")</f>
        <v>86.64579419526667</v>
      </c>
      <c r="AN35" s="23">
        <f>IF(AQ37&lt;-$C$7,ABS($B$4/AQ40),"")</f>
        <v>43.2</v>
      </c>
      <c r="AO35" s="7" t="s">
        <v>36</v>
      </c>
      <c r="AP35" s="24">
        <f>IF(AQ37&lt;-$C$7,ABS($B$5/AQ40),"")</f>
        <v>57.6</v>
      </c>
      <c r="AQ35" s="18">
        <f>IF(AQ37&lt;-$C$7,-AQ37,"-")</f>
        <v>83.33</v>
      </c>
      <c r="AR35" s="23">
        <f>IF(AU37&lt;-$C$7,ABS($B$4/AU40),"")</f>
        <v>29.671488000000007</v>
      </c>
      <c r="AS35" s="7" t="s">
        <v>36</v>
      </c>
      <c r="AT35" s="24">
        <f>IF(AU37&lt;-$C$7,ABS($B$5/AU40),"")</f>
        <v>39.56198400000001</v>
      </c>
      <c r="AU35" s="18">
        <f>IF(AU37&lt;-$C$7,-AU37,"-")</f>
        <v>32.3483018176</v>
      </c>
      <c r="AV35" s="23">
        <f>IF(AY37&lt;-$C$7,ABS($B$4/AY40),"")</f>
        <v>29.916</v>
      </c>
      <c r="AW35" s="7" t="s">
        <v>36</v>
      </c>
      <c r="AX35" s="24">
        <f>IF(AY37&lt;-$C$7,ABS($B$5/AY40),"")</f>
        <v>39.888</v>
      </c>
      <c r="AY35" s="18">
        <f>IF(AY37&lt;-$C$7,-AY37,"-")</f>
        <v>34.8474</v>
      </c>
      <c r="AZ35" s="23"/>
      <c r="BA35" s="7" t="s">
        <v>36</v>
      </c>
      <c r="BB35" s="24"/>
      <c r="BC35" s="18" t="s">
        <v>0</v>
      </c>
    </row>
    <row r="36" spans="1:55" s="13" customFormat="1" ht="18" customHeight="1" hidden="1">
      <c r="A36" s="40"/>
      <c r="B36" s="55"/>
      <c r="C36" s="12"/>
      <c r="D36" s="51" t="s">
        <v>39</v>
      </c>
      <c r="E36" s="52"/>
      <c r="F36" s="53"/>
      <c r="G36" s="10">
        <v>1.5</v>
      </c>
      <c r="H36" s="51" t="s">
        <v>39</v>
      </c>
      <c r="I36" s="52"/>
      <c r="J36" s="53"/>
      <c r="K36" s="10">
        <v>1.5</v>
      </c>
      <c r="L36" s="51" t="s">
        <v>39</v>
      </c>
      <c r="M36" s="52"/>
      <c r="N36" s="53"/>
      <c r="O36" s="10">
        <v>1.5</v>
      </c>
      <c r="P36" s="51" t="s">
        <v>39</v>
      </c>
      <c r="Q36" s="52"/>
      <c r="R36" s="53"/>
      <c r="S36" s="10">
        <v>1.5</v>
      </c>
      <c r="T36" s="51" t="s">
        <v>39</v>
      </c>
      <c r="U36" s="52"/>
      <c r="V36" s="53"/>
      <c r="W36" s="10">
        <v>1.5</v>
      </c>
      <c r="X36" s="51" t="s">
        <v>39</v>
      </c>
      <c r="Y36" s="52"/>
      <c r="Z36" s="53"/>
      <c r="AA36" s="10">
        <v>1.5</v>
      </c>
      <c r="AB36" s="51" t="s">
        <v>39</v>
      </c>
      <c r="AC36" s="52"/>
      <c r="AD36" s="53"/>
      <c r="AE36" s="10">
        <v>1.5</v>
      </c>
      <c r="AF36" s="51" t="s">
        <v>39</v>
      </c>
      <c r="AG36" s="52"/>
      <c r="AH36" s="53"/>
      <c r="AI36" s="10">
        <v>1.5</v>
      </c>
      <c r="AJ36" s="51" t="s">
        <v>39</v>
      </c>
      <c r="AK36" s="52"/>
      <c r="AL36" s="53"/>
      <c r="AM36" s="10">
        <v>1.5</v>
      </c>
      <c r="AN36" s="51" t="s">
        <v>39</v>
      </c>
      <c r="AO36" s="52"/>
      <c r="AP36" s="53"/>
      <c r="AQ36" s="10">
        <v>1.5</v>
      </c>
      <c r="AR36" s="51" t="s">
        <v>39</v>
      </c>
      <c r="AS36" s="52"/>
      <c r="AT36" s="53"/>
      <c r="AU36" s="10">
        <v>1.5</v>
      </c>
      <c r="AV36" s="51" t="s">
        <v>39</v>
      </c>
      <c r="AW36" s="52"/>
      <c r="AX36" s="53"/>
      <c r="AY36" s="10">
        <v>1.5</v>
      </c>
      <c r="AZ36" s="51" t="s">
        <v>39</v>
      </c>
      <c r="BA36" s="52"/>
      <c r="BB36" s="53"/>
      <c r="BC36" s="10">
        <v>1.5</v>
      </c>
    </row>
    <row r="37" spans="1:55" ht="18" customHeight="1" hidden="1">
      <c r="A37" s="40"/>
      <c r="B37" s="55"/>
      <c r="C37" s="48"/>
      <c r="D37" s="51" t="s">
        <v>40</v>
      </c>
      <c r="E37" s="52"/>
      <c r="F37" s="53"/>
      <c r="G37" s="9">
        <f>G38+G$7</f>
        <v>-3589.0493124984005</v>
      </c>
      <c r="H37" s="51" t="s">
        <v>40</v>
      </c>
      <c r="I37" s="52"/>
      <c r="J37" s="53"/>
      <c r="K37" s="9">
        <f>K38+K$7</f>
        <v>-1620.9900749685999</v>
      </c>
      <c r="L37" s="51" t="s">
        <v>40</v>
      </c>
      <c r="M37" s="52"/>
      <c r="N37" s="53"/>
      <c r="O37" s="9">
        <f>O38+O$7</f>
        <v>-1716.4366948544</v>
      </c>
      <c r="P37" s="51" t="s">
        <v>40</v>
      </c>
      <c r="Q37" s="52"/>
      <c r="R37" s="53"/>
      <c r="S37" s="9">
        <f>S38+S$7</f>
        <v>-766.2553926960667</v>
      </c>
      <c r="T37" s="51" t="s">
        <v>40</v>
      </c>
      <c r="U37" s="52"/>
      <c r="V37" s="53"/>
      <c r="W37" s="9">
        <f>W38+W$7</f>
        <v>-436.3878407654001</v>
      </c>
      <c r="X37" s="51" t="s">
        <v>40</v>
      </c>
      <c r="Y37" s="52"/>
      <c r="Z37" s="53"/>
      <c r="AA37" s="9">
        <f>AA38+AA$7</f>
        <v>-416.7811399063999</v>
      </c>
      <c r="AB37" s="51" t="s">
        <v>40</v>
      </c>
      <c r="AC37" s="52"/>
      <c r="AD37" s="53"/>
      <c r="AE37" s="9">
        <f>AE38+AE$7</f>
        <v>-159.69301954460002</v>
      </c>
      <c r="AF37" s="51" t="s">
        <v>40</v>
      </c>
      <c r="AG37" s="52"/>
      <c r="AH37" s="53"/>
      <c r="AI37" s="9">
        <f>AI38+AI$7</f>
        <v>-157.97260664859996</v>
      </c>
      <c r="AJ37" s="51" t="s">
        <v>40</v>
      </c>
      <c r="AK37" s="52"/>
      <c r="AL37" s="53"/>
      <c r="AM37" s="9">
        <f>AM38+AM$7</f>
        <v>-86.64579419526667</v>
      </c>
      <c r="AN37" s="51" t="s">
        <v>40</v>
      </c>
      <c r="AO37" s="52"/>
      <c r="AP37" s="53"/>
      <c r="AQ37" s="9">
        <f>AQ38+AQ$7</f>
        <v>-83.33</v>
      </c>
      <c r="AR37" s="51" t="s">
        <v>40</v>
      </c>
      <c r="AS37" s="52"/>
      <c r="AT37" s="53"/>
      <c r="AU37" s="9">
        <f>AU38+AU$7</f>
        <v>-32.3483018176</v>
      </c>
      <c r="AV37" s="51" t="s">
        <v>40</v>
      </c>
      <c r="AW37" s="52"/>
      <c r="AX37" s="53"/>
      <c r="AY37" s="9">
        <f>AY38+AY$7</f>
        <v>-34.8474</v>
      </c>
      <c r="AZ37" s="51" t="s">
        <v>40</v>
      </c>
      <c r="BA37" s="52"/>
      <c r="BB37" s="53"/>
      <c r="BC37" s="9">
        <f>BC38+BC$7</f>
        <v>-9.609211725066665</v>
      </c>
    </row>
    <row r="38" spans="1:55" ht="18" customHeight="1" hidden="1">
      <c r="A38" s="40"/>
      <c r="B38" s="55"/>
      <c r="C38" s="49"/>
      <c r="D38" s="51" t="s">
        <v>41</v>
      </c>
      <c r="E38" s="52"/>
      <c r="F38" s="53"/>
      <c r="G38" s="9">
        <f>G$6*G39/(G$6-G39)</f>
        <v>-3604.4832624984006</v>
      </c>
      <c r="H38" s="51" t="s">
        <v>41</v>
      </c>
      <c r="I38" s="52"/>
      <c r="J38" s="53"/>
      <c r="K38" s="9">
        <f>K$6*K39/(K$6-K39)</f>
        <v>-1633.3051849685999</v>
      </c>
      <c r="L38" s="51" t="s">
        <v>41</v>
      </c>
      <c r="M38" s="52"/>
      <c r="N38" s="53"/>
      <c r="O38" s="9">
        <f>O$6*O39/(O$6-O39)</f>
        <v>-1715.5814648544</v>
      </c>
      <c r="P38" s="51" t="s">
        <v>41</v>
      </c>
      <c r="Q38" s="52"/>
      <c r="R38" s="53"/>
      <c r="S38" s="9">
        <f>S$6*S39/(S$6-S39)</f>
        <v>-802.3613826960667</v>
      </c>
      <c r="T38" s="51" t="s">
        <v>41</v>
      </c>
      <c r="U38" s="52"/>
      <c r="V38" s="53"/>
      <c r="W38" s="9">
        <f>W$6*W39/(W$6-W39)</f>
        <v>-463.3182507654001</v>
      </c>
      <c r="X38" s="51" t="s">
        <v>41</v>
      </c>
      <c r="Y38" s="52"/>
      <c r="Z38" s="53"/>
      <c r="AA38" s="9">
        <f>AA$6*AA39/(AA$6-AA39)</f>
        <v>-441.7744799063999</v>
      </c>
      <c r="AB38" s="51" t="s">
        <v>41</v>
      </c>
      <c r="AC38" s="52"/>
      <c r="AD38" s="53"/>
      <c r="AE38" s="9">
        <f>AE$6*AE39/(AE$6-AE39)</f>
        <v>-186.83129954460003</v>
      </c>
      <c r="AF38" s="51" t="s">
        <v>41</v>
      </c>
      <c r="AG38" s="52"/>
      <c r="AH38" s="53"/>
      <c r="AI38" s="9">
        <f>AI$6*AI39/(AI$6-AI39)</f>
        <v>-186.61686664859997</v>
      </c>
      <c r="AJ38" s="51" t="s">
        <v>41</v>
      </c>
      <c r="AK38" s="52"/>
      <c r="AL38" s="53"/>
      <c r="AM38" s="9">
        <f>AM$6*AM39/(AM$6-AM39)</f>
        <v>-113.05962419526668</v>
      </c>
      <c r="AN38" s="51" t="s">
        <v>41</v>
      </c>
      <c r="AO38" s="52"/>
      <c r="AP38" s="53"/>
      <c r="AQ38" s="9">
        <f>AQ$6*AQ39/(AQ$6-AQ39)</f>
        <v>-108</v>
      </c>
      <c r="AR38" s="51" t="s">
        <v>41</v>
      </c>
      <c r="AS38" s="52"/>
      <c r="AT38" s="53"/>
      <c r="AU38" s="9">
        <f>AU$6*AU39/(AU$6-AU39)</f>
        <v>-53.5300018176</v>
      </c>
      <c r="AV38" s="51" t="s">
        <v>41</v>
      </c>
      <c r="AW38" s="52"/>
      <c r="AX38" s="53"/>
      <c r="AY38" s="9">
        <f>AY$6*AY39/(AY$6-AY39)</f>
        <v>-54.3474</v>
      </c>
      <c r="AZ38" s="51" t="s">
        <v>41</v>
      </c>
      <c r="BA38" s="52"/>
      <c r="BB38" s="53"/>
      <c r="BC38" s="9">
        <f>BC$6*BC39/(BC$6-BC39)</f>
        <v>-31.814991725066665</v>
      </c>
    </row>
    <row r="39" spans="1:55" ht="18" customHeight="1" hidden="1">
      <c r="A39" s="40"/>
      <c r="B39" s="55"/>
      <c r="C39" s="49"/>
      <c r="D39" s="51" t="s">
        <v>42</v>
      </c>
      <c r="E39" s="52"/>
      <c r="F39" s="53"/>
      <c r="G39" s="9">
        <f>G$6+G36</f>
        <v>74.28426</v>
      </c>
      <c r="H39" s="51" t="s">
        <v>42</v>
      </c>
      <c r="I39" s="52"/>
      <c r="J39" s="53"/>
      <c r="K39" s="9">
        <f>K$6+K36</f>
        <v>50.25273</v>
      </c>
      <c r="L39" s="51" t="s">
        <v>42</v>
      </c>
      <c r="M39" s="52"/>
      <c r="N39" s="53"/>
      <c r="O39" s="9">
        <f>O$6+O36</f>
        <v>51.48396</v>
      </c>
      <c r="P39" s="51" t="s">
        <v>42</v>
      </c>
      <c r="Q39" s="52"/>
      <c r="R39" s="53"/>
      <c r="S39" s="9">
        <f>S$6+S36</f>
        <v>35.45021</v>
      </c>
      <c r="T39" s="51" t="s">
        <v>42</v>
      </c>
      <c r="U39" s="52"/>
      <c r="V39" s="53"/>
      <c r="W39" s="9">
        <f>W$6+W36</f>
        <v>27.12309</v>
      </c>
      <c r="X39" s="51" t="s">
        <v>42</v>
      </c>
      <c r="Y39" s="52"/>
      <c r="Z39" s="53"/>
      <c r="AA39" s="9">
        <f>AA$6+AA36</f>
        <v>26.50314</v>
      </c>
      <c r="AB39" s="51" t="s">
        <v>42</v>
      </c>
      <c r="AC39" s="52"/>
      <c r="AD39" s="53"/>
      <c r="AE39" s="9">
        <f>AE$6+AE36</f>
        <v>17.50737</v>
      </c>
      <c r="AF39" s="51" t="s">
        <v>42</v>
      </c>
      <c r="AG39" s="52"/>
      <c r="AH39" s="53"/>
      <c r="AI39" s="9">
        <f>AI$6+AI36</f>
        <v>17.49777</v>
      </c>
      <c r="AJ39" s="51" t="s">
        <v>42</v>
      </c>
      <c r="AK39" s="52"/>
      <c r="AL39" s="53"/>
      <c r="AM39" s="9">
        <f>AM$6+AM36</f>
        <v>13.79423</v>
      </c>
      <c r="AN39" s="51" t="s">
        <v>42</v>
      </c>
      <c r="AO39" s="52"/>
      <c r="AP39" s="53"/>
      <c r="AQ39" s="9">
        <f>AQ$6+AQ36</f>
        <v>13.5</v>
      </c>
      <c r="AR39" s="51" t="s">
        <v>42</v>
      </c>
      <c r="AS39" s="52"/>
      <c r="AT39" s="53"/>
      <c r="AU39" s="9">
        <f>AU$6+AU36</f>
        <v>9.74208</v>
      </c>
      <c r="AV39" s="51" t="s">
        <v>42</v>
      </c>
      <c r="AW39" s="52"/>
      <c r="AX39" s="53"/>
      <c r="AY39" s="9">
        <f>AY$6+AY36</f>
        <v>9.81</v>
      </c>
      <c r="AZ39" s="51" t="s">
        <v>42</v>
      </c>
      <c r="BA39" s="52"/>
      <c r="BB39" s="53"/>
      <c r="BC39" s="9">
        <f>BC$6+BC36</f>
        <v>7.69874</v>
      </c>
    </row>
    <row r="40" spans="1:55" ht="18" customHeight="1" hidden="1">
      <c r="A40" s="40"/>
      <c r="B40" s="55"/>
      <c r="C40" s="50"/>
      <c r="D40" s="51" t="s">
        <v>43</v>
      </c>
      <c r="E40" s="52"/>
      <c r="F40" s="53"/>
      <c r="G40" s="14">
        <f>G39/G38</f>
        <v>-0.02060885141924916</v>
      </c>
      <c r="H40" s="51" t="s">
        <v>43</v>
      </c>
      <c r="I40" s="52"/>
      <c r="J40" s="53"/>
      <c r="K40" s="14">
        <f>K39/K38</f>
        <v>-0.0307675077887946</v>
      </c>
      <c r="L40" s="51" t="s">
        <v>43</v>
      </c>
      <c r="M40" s="52"/>
      <c r="N40" s="53"/>
      <c r="O40" s="14">
        <f>O39/O38</f>
        <v>-0.03000962708836995</v>
      </c>
      <c r="P40" s="51" t="s">
        <v>43</v>
      </c>
      <c r="Q40" s="52"/>
      <c r="R40" s="53"/>
      <c r="S40" s="14">
        <f>S39/S38</f>
        <v>-0.0441823482093336</v>
      </c>
      <c r="T40" s="51" t="s">
        <v>43</v>
      </c>
      <c r="U40" s="52"/>
      <c r="V40" s="53"/>
      <c r="W40" s="14">
        <f>W39/W38</f>
        <v>-0.058540948808281895</v>
      </c>
      <c r="X40" s="51" t="s">
        <v>43</v>
      </c>
      <c r="Y40" s="52"/>
      <c r="Z40" s="53"/>
      <c r="AA40" s="14">
        <f>AA39/AA38</f>
        <v>-0.05999246494640274</v>
      </c>
      <c r="AB40" s="51" t="s">
        <v>43</v>
      </c>
      <c r="AC40" s="52"/>
      <c r="AD40" s="53"/>
      <c r="AE40" s="14">
        <f>AE39/AE38</f>
        <v>-0.09370683628853459</v>
      </c>
      <c r="AF40" s="51" t="s">
        <v>43</v>
      </c>
      <c r="AG40" s="52"/>
      <c r="AH40" s="53"/>
      <c r="AI40" s="14">
        <f>AI39/AI38</f>
        <v>-0.09376306822763424</v>
      </c>
      <c r="AJ40" s="51" t="s">
        <v>43</v>
      </c>
      <c r="AK40" s="52"/>
      <c r="AL40" s="53"/>
      <c r="AM40" s="14">
        <f>AM39/AM38</f>
        <v>-0.12200845437249831</v>
      </c>
      <c r="AN40" s="51" t="s">
        <v>43</v>
      </c>
      <c r="AO40" s="52"/>
      <c r="AP40" s="53"/>
      <c r="AQ40" s="14">
        <f>AQ39/AQ38</f>
        <v>-0.125</v>
      </c>
      <c r="AR40" s="51" t="s">
        <v>43</v>
      </c>
      <c r="AS40" s="52"/>
      <c r="AT40" s="53"/>
      <c r="AU40" s="14">
        <f>AU39/AU38</f>
        <v>-0.18199289499737928</v>
      </c>
      <c r="AV40" s="51" t="s">
        <v>43</v>
      </c>
      <c r="AW40" s="52"/>
      <c r="AX40" s="53"/>
      <c r="AY40" s="14">
        <f>AY39/AY38</f>
        <v>-0.18050541516245489</v>
      </c>
      <c r="AZ40" s="51" t="s">
        <v>43</v>
      </c>
      <c r="BA40" s="52"/>
      <c r="BB40" s="53"/>
      <c r="BC40" s="14">
        <f>BC39/BC38</f>
        <v>-0.24198466139892946</v>
      </c>
    </row>
    <row r="41" spans="1:55" ht="18" customHeight="1">
      <c r="A41" s="40"/>
      <c r="B41" s="55"/>
      <c r="C41" s="3" t="s">
        <v>1</v>
      </c>
      <c r="D41" s="21">
        <f>IF(G43&lt;-$C$7,ABS($B$4/G46),"")</f>
        <v>40.339039226831474</v>
      </c>
      <c r="E41" s="19" t="s">
        <v>36</v>
      </c>
      <c r="F41" s="22">
        <f>IF(G43&lt;-$C$7,ABS($B$5/G46),"")</f>
        <v>53.7853856357753</v>
      </c>
      <c r="G41" s="20">
        <f>IF(G43&lt;-$C$7,-G43,"-")</f>
        <v>601.0627394881299</v>
      </c>
      <c r="H41" s="21">
        <f>IF(K43&lt;-$C$7,ABS($B$4/K46),"")</f>
        <v>6.768838035053051</v>
      </c>
      <c r="I41" s="19" t="s">
        <v>36</v>
      </c>
      <c r="J41" s="22">
        <f>IF(K43&lt;-$C$7,ABS($B$5/K46),"")</f>
        <v>9.025117380070734</v>
      </c>
      <c r="K41" s="20">
        <f>IF(K43&lt;-$C$7,-K43,"-")</f>
        <v>97.54860761790219</v>
      </c>
      <c r="L41" s="21">
        <f>IF(O43&lt;-$C$7,ABS($B$4/O46),"")</f>
        <v>60.761271155011244</v>
      </c>
      <c r="M41" s="19" t="s">
        <v>36</v>
      </c>
      <c r="N41" s="22">
        <f>IF(O43&lt;-$C$7,ABS($B$5/O46),"")</f>
        <v>81.01502820668166</v>
      </c>
      <c r="O41" s="20">
        <f>IF(O43&lt;-$C$7,-O43,"-")</f>
        <v>613.2630690668956</v>
      </c>
      <c r="P41" s="21">
        <f>IF(S43&lt;-$C$7,ABS($B$4/S46),"")</f>
        <v>41.98972416585199</v>
      </c>
      <c r="Q41" s="19" t="s">
        <v>36</v>
      </c>
      <c r="R41" s="22">
        <f>IF(S43&lt;-$C$7,ABS($B$5/S46),"")</f>
        <v>55.986298887802654</v>
      </c>
      <c r="S41" s="20">
        <f>IF(S43&lt;-$C$7,-S43,"-")</f>
        <v>261.83680393939807</v>
      </c>
      <c r="T41" s="21">
        <f>IF(W43&lt;-$C$7,ABS($B$4/W46),"")</f>
        <v>17.337403841996487</v>
      </c>
      <c r="U41" s="19" t="s">
        <v>36</v>
      </c>
      <c r="V41" s="22">
        <f>IF(W43&lt;-$C$7,ABS($B$5/W46),"")</f>
        <v>23.116538455995315</v>
      </c>
      <c r="W41" s="20">
        <f>IF(W43&lt;-$C$7,-W43,"-")</f>
        <v>80.95895018700404</v>
      </c>
      <c r="X41" s="21">
        <f>IF(AA43&lt;-$C$7,ABS($B$4/AA46),"")</f>
        <v>33.74811314458785</v>
      </c>
      <c r="Y41" s="19" t="s">
        <v>36</v>
      </c>
      <c r="Z41" s="22">
        <f>IF(AA43&lt;-$C$7,ABS($B$5/AA46),"")</f>
        <v>44.997484192783794</v>
      </c>
      <c r="AA41" s="20">
        <f>IF(AA43&lt;-$C$7,-AA43,"-")</f>
        <v>156.27068846110558</v>
      </c>
      <c r="AB41" s="21">
        <f>IF(AE43&lt;-$C$7,ABS($B$4/AE46),"")</f>
        <v>22.71317261887647</v>
      </c>
      <c r="AC41" s="19" t="s">
        <v>36</v>
      </c>
      <c r="AD41" s="22">
        <f>IF(AE43&lt;-$C$7,ABS($B$5/AE46),"")</f>
        <v>30.28423015850196</v>
      </c>
      <c r="AE41" s="20">
        <f>IF(AE43&lt;-$C$7,-AE43,"-")</f>
        <v>56.19837851559716</v>
      </c>
      <c r="AF41" s="21">
        <f>IF(AI43&lt;-$C$7,ABS($B$4/AI46),"")</f>
        <v>34.912371912534255</v>
      </c>
      <c r="AG41" s="19" t="s">
        <v>36</v>
      </c>
      <c r="AH41" s="22">
        <f>IF(AI43&lt;-$C$7,ABS($B$5/AI46),"")</f>
        <v>46.54982921671234</v>
      </c>
      <c r="AI41" s="20">
        <f>IF(AI43&lt;-$C$7,-AI43,"-")</f>
        <v>90.78315740947835</v>
      </c>
      <c r="AJ41" s="21">
        <f>IF(AM43&lt;-$C$7,ABS($B$4/AM46),"")</f>
        <v>23.504877176668202</v>
      </c>
      <c r="AK41" s="19" t="s">
        <v>36</v>
      </c>
      <c r="AL41" s="22">
        <f>IF(AM43&lt;-$C$7,ABS($B$5/AM46),"")</f>
        <v>31.3398362355576</v>
      </c>
      <c r="AM41" s="20">
        <f>IF(AM43&lt;-$C$7,-AM43,"-")</f>
        <v>39.39417150587212</v>
      </c>
      <c r="AN41" s="21">
        <f>IF(AQ43&lt;-$C$7,ABS($B$4/AQ46),"")</f>
        <v>27.16721691730775</v>
      </c>
      <c r="AO41" s="19" t="s">
        <v>36</v>
      </c>
      <c r="AP41" s="22">
        <f>IF(AQ43&lt;-$C$7,ABS($B$5/AQ46),"")</f>
        <v>36.222955889743666</v>
      </c>
      <c r="AQ41" s="20">
        <f>IF(AQ43&lt;-$C$7,-AQ43,"-")</f>
        <v>47.70159314957277</v>
      </c>
      <c r="AR41" s="21">
        <f>IF(AU43&lt;-$C$7,ABS($B$4/AU46),"")</f>
        <v>21.178908179067808</v>
      </c>
      <c r="AS41" s="19" t="s">
        <v>36</v>
      </c>
      <c r="AT41" s="22">
        <f>IF(AU43&lt;-$C$7,ABS($B$5/AU46),"")</f>
        <v>28.238544238757072</v>
      </c>
      <c r="AU41" s="20">
        <f>IF(AU43&lt;-$C$7,-AU43,"-")</f>
        <v>19.385982874913175</v>
      </c>
      <c r="AV41" s="21">
        <f>IF(AY43&lt;-$C$7,ABS($B$4/AY46),"")</f>
        <v>21.15636358548192</v>
      </c>
      <c r="AW41" s="19" t="s">
        <v>36</v>
      </c>
      <c r="AX41" s="22">
        <f>IF(AY43&lt;-$C$7,ABS($B$5/AY46),"")</f>
        <v>28.208484780642557</v>
      </c>
      <c r="AY41" s="20">
        <f>IF(AY43&lt;-$C$7,-AY43,"-")</f>
        <v>21.367292850991618</v>
      </c>
      <c r="AZ41" s="21">
        <f>IF(BC43&lt;-$C$7,ABS($B$4/BC46),"")</f>
      </c>
      <c r="BA41" s="19" t="s">
        <v>36</v>
      </c>
      <c r="BB41" s="22">
        <f>IF(BC43&lt;-$C$7,ABS($B$5/BC46),"")</f>
      </c>
      <c r="BC41" s="20" t="str">
        <f>IF(BC43&lt;-$C$7,-BC43,"-")</f>
        <v>-</v>
      </c>
    </row>
    <row r="42" spans="1:55" s="13" customFormat="1" ht="18" customHeight="1" hidden="1">
      <c r="A42" s="40"/>
      <c r="B42" s="55"/>
      <c r="C42" s="12"/>
      <c r="D42" s="57" t="s">
        <v>39</v>
      </c>
      <c r="E42" s="58"/>
      <c r="F42" s="59"/>
      <c r="G42" s="15">
        <v>1.5</v>
      </c>
      <c r="H42" s="57" t="s">
        <v>39</v>
      </c>
      <c r="I42" s="58"/>
      <c r="J42" s="59"/>
      <c r="K42" s="15">
        <v>1.5</v>
      </c>
      <c r="L42" s="57" t="s">
        <v>39</v>
      </c>
      <c r="M42" s="58"/>
      <c r="N42" s="59"/>
      <c r="O42" s="15">
        <v>1.5</v>
      </c>
      <c r="P42" s="57" t="s">
        <v>39</v>
      </c>
      <c r="Q42" s="58"/>
      <c r="R42" s="59"/>
      <c r="S42" s="15">
        <v>1.5</v>
      </c>
      <c r="T42" s="57" t="s">
        <v>39</v>
      </c>
      <c r="U42" s="58"/>
      <c r="V42" s="59"/>
      <c r="W42" s="15">
        <v>1.5</v>
      </c>
      <c r="X42" s="57" t="s">
        <v>39</v>
      </c>
      <c r="Y42" s="58"/>
      <c r="Z42" s="59"/>
      <c r="AA42" s="15">
        <v>1.5</v>
      </c>
      <c r="AB42" s="57" t="s">
        <v>39</v>
      </c>
      <c r="AC42" s="58"/>
      <c r="AD42" s="59"/>
      <c r="AE42" s="15">
        <v>1.5</v>
      </c>
      <c r="AF42" s="57" t="s">
        <v>39</v>
      </c>
      <c r="AG42" s="58"/>
      <c r="AH42" s="59"/>
      <c r="AI42" s="15">
        <v>1.5</v>
      </c>
      <c r="AJ42" s="57" t="s">
        <v>39</v>
      </c>
      <c r="AK42" s="58"/>
      <c r="AL42" s="59"/>
      <c r="AM42" s="15">
        <v>1.5</v>
      </c>
      <c r="AN42" s="57" t="s">
        <v>39</v>
      </c>
      <c r="AO42" s="58"/>
      <c r="AP42" s="59"/>
      <c r="AQ42" s="15">
        <v>1.5</v>
      </c>
      <c r="AR42" s="57" t="s">
        <v>39</v>
      </c>
      <c r="AS42" s="58"/>
      <c r="AT42" s="59"/>
      <c r="AU42" s="15">
        <v>1.5</v>
      </c>
      <c r="AV42" s="57" t="s">
        <v>39</v>
      </c>
      <c r="AW42" s="58"/>
      <c r="AX42" s="59"/>
      <c r="AY42" s="15">
        <v>1.5</v>
      </c>
      <c r="AZ42" s="57" t="s">
        <v>39</v>
      </c>
      <c r="BA42" s="58"/>
      <c r="BB42" s="59"/>
      <c r="BC42" s="15">
        <v>1.5</v>
      </c>
    </row>
    <row r="43" spans="1:55" ht="18" customHeight="1" hidden="1">
      <c r="A43" s="40"/>
      <c r="B43" s="55"/>
      <c r="C43" s="48"/>
      <c r="D43" s="51" t="s">
        <v>40</v>
      </c>
      <c r="E43" s="52"/>
      <c r="F43" s="53"/>
      <c r="G43" s="9">
        <f>G44+G$7</f>
        <v>-601.0627394881299</v>
      </c>
      <c r="H43" s="51" t="s">
        <v>40</v>
      </c>
      <c r="I43" s="52"/>
      <c r="J43" s="53"/>
      <c r="K43" s="9">
        <f>K44+K$7</f>
        <v>-97.54860761790219</v>
      </c>
      <c r="L43" s="51" t="s">
        <v>40</v>
      </c>
      <c r="M43" s="52"/>
      <c r="N43" s="53"/>
      <c r="O43" s="9">
        <f>O44+O$7</f>
        <v>-613.2630690668956</v>
      </c>
      <c r="P43" s="51" t="s">
        <v>40</v>
      </c>
      <c r="Q43" s="52"/>
      <c r="R43" s="53"/>
      <c r="S43" s="9">
        <f>S44+S$7</f>
        <v>-261.83680393939807</v>
      </c>
      <c r="T43" s="51" t="s">
        <v>40</v>
      </c>
      <c r="U43" s="52"/>
      <c r="V43" s="53"/>
      <c r="W43" s="9">
        <f>W44+W$7</f>
        <v>-80.95895018700404</v>
      </c>
      <c r="X43" s="51" t="s">
        <v>40</v>
      </c>
      <c r="Y43" s="52"/>
      <c r="Z43" s="53"/>
      <c r="AA43" s="9">
        <f>AA44+AA$7</f>
        <v>-156.27068846110558</v>
      </c>
      <c r="AB43" s="51" t="s">
        <v>40</v>
      </c>
      <c r="AC43" s="52"/>
      <c r="AD43" s="53"/>
      <c r="AE43" s="9">
        <f>AE44+AE$7</f>
        <v>-56.19837851559716</v>
      </c>
      <c r="AF43" s="51" t="s">
        <v>40</v>
      </c>
      <c r="AG43" s="52"/>
      <c r="AH43" s="53"/>
      <c r="AI43" s="9">
        <f>AI44+AI$7</f>
        <v>-90.78315740947835</v>
      </c>
      <c r="AJ43" s="51" t="s">
        <v>40</v>
      </c>
      <c r="AK43" s="52"/>
      <c r="AL43" s="53"/>
      <c r="AM43" s="9">
        <f>AM44+AM$7</f>
        <v>-39.39417150587212</v>
      </c>
      <c r="AN43" s="51" t="s">
        <v>40</v>
      </c>
      <c r="AO43" s="52"/>
      <c r="AP43" s="53"/>
      <c r="AQ43" s="9">
        <f>AQ44+AQ$7</f>
        <v>-47.70159314957277</v>
      </c>
      <c r="AR43" s="51" t="s">
        <v>40</v>
      </c>
      <c r="AS43" s="52"/>
      <c r="AT43" s="53"/>
      <c r="AU43" s="9">
        <f>AU44+AU$7</f>
        <v>-19.385982874913175</v>
      </c>
      <c r="AV43" s="51" t="s">
        <v>40</v>
      </c>
      <c r="AW43" s="52"/>
      <c r="AX43" s="53"/>
      <c r="AY43" s="9">
        <f>AY44+AY$7</f>
        <v>-21.367292850991618</v>
      </c>
      <c r="AZ43" s="51" t="s">
        <v>40</v>
      </c>
      <c r="BA43" s="52"/>
      <c r="BB43" s="53"/>
      <c r="BC43" s="9">
        <f>BC44+BC$7</f>
        <v>-4.975847082505986</v>
      </c>
    </row>
    <row r="44" spans="1:55" ht="18" customHeight="1" hidden="1">
      <c r="A44" s="40"/>
      <c r="B44" s="55"/>
      <c r="C44" s="49"/>
      <c r="D44" s="51" t="s">
        <v>41</v>
      </c>
      <c r="E44" s="52"/>
      <c r="F44" s="53"/>
      <c r="G44" s="9">
        <f>G$6*G45/(G$6-G45)</f>
        <v>-616.4966894881298</v>
      </c>
      <c r="H44" s="51" t="s">
        <v>41</v>
      </c>
      <c r="I44" s="52"/>
      <c r="J44" s="53"/>
      <c r="K44" s="9">
        <f>K$6*K45/(K$6-K45)</f>
        <v>-109.8637176179022</v>
      </c>
      <c r="L44" s="51" t="s">
        <v>41</v>
      </c>
      <c r="M44" s="52"/>
      <c r="N44" s="53"/>
      <c r="O44" s="9">
        <f>O$6*O45/(O$6-O45)</f>
        <v>-612.4078390668956</v>
      </c>
      <c r="P44" s="51" t="s">
        <v>41</v>
      </c>
      <c r="Q44" s="52"/>
      <c r="R44" s="53"/>
      <c r="S44" s="9">
        <f>S$6*S45/(S$6-S45)</f>
        <v>-297.9427939393981</v>
      </c>
      <c r="T44" s="51" t="s">
        <v>41</v>
      </c>
      <c r="U44" s="52"/>
      <c r="V44" s="53"/>
      <c r="W44" s="9">
        <f>W$6*W45/(W$6-W45)</f>
        <v>-107.88936018700403</v>
      </c>
      <c r="X44" s="51" t="s">
        <v>41</v>
      </c>
      <c r="Y44" s="52"/>
      <c r="Z44" s="53"/>
      <c r="AA44" s="9">
        <f>AA$6*AA45/(AA$6-AA45)</f>
        <v>-181.26402846110557</v>
      </c>
      <c r="AB44" s="51" t="s">
        <v>41</v>
      </c>
      <c r="AC44" s="52"/>
      <c r="AD44" s="53"/>
      <c r="AE44" s="9">
        <f>AE$6*AE45/(AE$6-AE45)</f>
        <v>-83.33665851559716</v>
      </c>
      <c r="AF44" s="51" t="s">
        <v>41</v>
      </c>
      <c r="AG44" s="52"/>
      <c r="AH44" s="53"/>
      <c r="AI44" s="9">
        <f>AI$6*AI45/(AI$6-AI45)</f>
        <v>-119.42741740947835</v>
      </c>
      <c r="AJ44" s="51" t="s">
        <v>41</v>
      </c>
      <c r="AK44" s="52"/>
      <c r="AL44" s="53"/>
      <c r="AM44" s="9">
        <f>AM$6*AM45/(AM$6-AM45)</f>
        <v>-65.80800150587213</v>
      </c>
      <c r="AN44" s="51" t="s">
        <v>41</v>
      </c>
      <c r="AO44" s="52"/>
      <c r="AP44" s="53"/>
      <c r="AQ44" s="9">
        <f>AQ$6*AQ45/(AQ$6-AQ45)</f>
        <v>-72.37159314957277</v>
      </c>
      <c r="AR44" s="51" t="s">
        <v>41</v>
      </c>
      <c r="AS44" s="52"/>
      <c r="AT44" s="53"/>
      <c r="AU44" s="9">
        <f>AU$6*AU45/(AU$6-AU45)</f>
        <v>-40.567682874913174</v>
      </c>
      <c r="AV44" s="51" t="s">
        <v>41</v>
      </c>
      <c r="AW44" s="52"/>
      <c r="AX44" s="53"/>
      <c r="AY44" s="9">
        <f>AY$6*AY45/(AY$6-AY45)</f>
        <v>-40.86729285099162</v>
      </c>
      <c r="AZ44" s="51" t="s">
        <v>41</v>
      </c>
      <c r="BA44" s="52"/>
      <c r="BB44" s="53"/>
      <c r="BC44" s="9">
        <f>BC$6*BC45/(BC$6-BC45)</f>
        <v>-27.181627082505987</v>
      </c>
    </row>
    <row r="45" spans="1:55" ht="18" customHeight="1" hidden="1">
      <c r="A45" s="40"/>
      <c r="B45" s="55"/>
      <c r="C45" s="49"/>
      <c r="D45" s="51" t="s">
        <v>42</v>
      </c>
      <c r="E45" s="52"/>
      <c r="F45" s="53"/>
      <c r="G45" s="9">
        <f>G$10+G42</f>
        <v>82.52755115252138</v>
      </c>
      <c r="H45" s="51" t="s">
        <v>42</v>
      </c>
      <c r="I45" s="52"/>
      <c r="J45" s="53"/>
      <c r="K45" s="9">
        <f>K$10+K42</f>
        <v>87.64636885450639</v>
      </c>
      <c r="L45" s="51" t="s">
        <v>42</v>
      </c>
      <c r="M45" s="52"/>
      <c r="N45" s="53"/>
      <c r="O45" s="9">
        <f>O$10+O42</f>
        <v>54.42615449114898</v>
      </c>
      <c r="P45" s="51" t="s">
        <v>42</v>
      </c>
      <c r="Q45" s="52"/>
      <c r="R45" s="53"/>
      <c r="S45" s="9">
        <f>S$10+S42</f>
        <v>38.31630522072292</v>
      </c>
      <c r="T45" s="51" t="s">
        <v>42</v>
      </c>
      <c r="U45" s="52"/>
      <c r="V45" s="53"/>
      <c r="W45" s="9">
        <f>W$10+W42</f>
        <v>33.603793873600644</v>
      </c>
      <c r="X45" s="51" t="s">
        <v>42</v>
      </c>
      <c r="Y45" s="52"/>
      <c r="Z45" s="53"/>
      <c r="AA45" s="9">
        <f>AA$10+AA42</f>
        <v>29.00386606790026</v>
      </c>
      <c r="AB45" s="51" t="s">
        <v>42</v>
      </c>
      <c r="AC45" s="52"/>
      <c r="AD45" s="53"/>
      <c r="AE45" s="9">
        <f>AE$10+AE42</f>
        <v>19.813082193996255</v>
      </c>
      <c r="AF45" s="51" t="s">
        <v>42</v>
      </c>
      <c r="AG45" s="52"/>
      <c r="AH45" s="53"/>
      <c r="AI45" s="9">
        <f>AI$10+AI42</f>
        <v>18.472192483136556</v>
      </c>
      <c r="AJ45" s="51" t="s">
        <v>42</v>
      </c>
      <c r="AK45" s="52"/>
      <c r="AL45" s="53"/>
      <c r="AM45" s="9">
        <f>AM$10+AM42</f>
        <v>15.118700917291157</v>
      </c>
      <c r="AN45" s="51" t="s">
        <v>42</v>
      </c>
      <c r="AO45" s="52"/>
      <c r="AP45" s="53"/>
      <c r="AQ45" s="9">
        <f>AQ$10+AQ42</f>
        <v>14.385227761726195</v>
      </c>
      <c r="AR45" s="51" t="s">
        <v>42</v>
      </c>
      <c r="AS45" s="52"/>
      <c r="AT45" s="53"/>
      <c r="AU45" s="9">
        <f>AU$10+AU42</f>
        <v>10.343568500903402</v>
      </c>
      <c r="AV45" s="51" t="s">
        <v>42</v>
      </c>
      <c r="AW45" s="52"/>
      <c r="AX45" s="53"/>
      <c r="AY45" s="9">
        <f>AY$10+AY42</f>
        <v>10.431063944599336</v>
      </c>
      <c r="AZ45" s="51" t="s">
        <v>42</v>
      </c>
      <c r="BA45" s="52"/>
      <c r="BB45" s="53"/>
      <c r="BC45" s="9">
        <f>BC$10+BC42</f>
        <v>8.029964532473201</v>
      </c>
    </row>
    <row r="46" spans="1:55" ht="18" customHeight="1" hidden="1">
      <c r="A46" s="40"/>
      <c r="B46" s="56"/>
      <c r="C46" s="50"/>
      <c r="D46" s="51" t="s">
        <v>43</v>
      </c>
      <c r="E46" s="52"/>
      <c r="F46" s="53"/>
      <c r="G46" s="14">
        <f>G45/G44</f>
        <v>-0.13386535979786537</v>
      </c>
      <c r="H46" s="51" t="s">
        <v>43</v>
      </c>
      <c r="I46" s="52"/>
      <c r="J46" s="53"/>
      <c r="K46" s="14">
        <f>K45/K44</f>
        <v>-0.7977735575937264</v>
      </c>
      <c r="L46" s="51" t="s">
        <v>43</v>
      </c>
      <c r="M46" s="52"/>
      <c r="N46" s="53"/>
      <c r="O46" s="14">
        <f>O45/O44</f>
        <v>-0.08887240008892801</v>
      </c>
      <c r="P46" s="51" t="s">
        <v>43</v>
      </c>
      <c r="Q46" s="52"/>
      <c r="R46" s="53"/>
      <c r="S46" s="14">
        <f>S45/S44</f>
        <v>-0.12860289290472485</v>
      </c>
      <c r="T46" s="51" t="s">
        <v>43</v>
      </c>
      <c r="U46" s="52"/>
      <c r="V46" s="53"/>
      <c r="W46" s="14">
        <f>W45/W44</f>
        <v>-0.31146531794567484</v>
      </c>
      <c r="X46" s="51" t="s">
        <v>43</v>
      </c>
      <c r="Y46" s="52"/>
      <c r="Z46" s="53"/>
      <c r="AA46" s="14">
        <f>AA45/AA44</f>
        <v>-0.16000894559244397</v>
      </c>
      <c r="AB46" s="51" t="s">
        <v>43</v>
      </c>
      <c r="AC46" s="52"/>
      <c r="AD46" s="53"/>
      <c r="AE46" s="14">
        <f>AE45/AE44</f>
        <v>-0.2377474996827245</v>
      </c>
      <c r="AF46" s="51" t="s">
        <v>43</v>
      </c>
      <c r="AG46" s="52"/>
      <c r="AH46" s="53"/>
      <c r="AI46" s="14">
        <f>AI45/AI44</f>
        <v>-0.15467296274021675</v>
      </c>
      <c r="AJ46" s="51" t="s">
        <v>43</v>
      </c>
      <c r="AK46" s="52"/>
      <c r="AL46" s="53"/>
      <c r="AM46" s="14">
        <f>AM45/AM44</f>
        <v>-0.22973955402584437</v>
      </c>
      <c r="AN46" s="51" t="s">
        <v>43</v>
      </c>
      <c r="AO46" s="52"/>
      <c r="AP46" s="53"/>
      <c r="AQ46" s="14">
        <f>AQ45/AQ44</f>
        <v>-0.19876898014384964</v>
      </c>
      <c r="AR46" s="51" t="s">
        <v>43</v>
      </c>
      <c r="AS46" s="52"/>
      <c r="AT46" s="53"/>
      <c r="AU46" s="14">
        <f>AU45/AU44</f>
        <v>-0.25497065072207525</v>
      </c>
      <c r="AV46" s="51" t="s">
        <v>43</v>
      </c>
      <c r="AW46" s="52"/>
      <c r="AX46" s="53"/>
      <c r="AY46" s="14">
        <f>AY45/AY44</f>
        <v>-0.25524235193734474</v>
      </c>
      <c r="AZ46" s="51" t="s">
        <v>43</v>
      </c>
      <c r="BA46" s="52"/>
      <c r="BB46" s="53"/>
      <c r="BC46" s="14">
        <f>BC45/BC44</f>
        <v>-0.295418832290627</v>
      </c>
    </row>
    <row r="47" spans="1:55" ht="18" customHeight="1">
      <c r="A47" s="40"/>
      <c r="B47" s="54" t="s">
        <v>3</v>
      </c>
      <c r="C47" s="35" t="s">
        <v>64</v>
      </c>
      <c r="D47" s="23">
        <f>IF(G49&lt;-$C$7,ABS($B$4/G52),"")</f>
        <v>78.60700080000001</v>
      </c>
      <c r="E47" s="7" t="s">
        <v>36</v>
      </c>
      <c r="F47" s="24">
        <f>IF(G49&lt;-$C$7,ABS($B$5/G52),"")</f>
        <v>104.80933440000001</v>
      </c>
      <c r="G47" s="18">
        <f>IF(G49&lt;-$C$7,-G49,"-")</f>
        <v>1116.86001074952</v>
      </c>
      <c r="H47" s="23">
        <f>IF(K49&lt;-$C$7,ABS($B$4/K52),"")</f>
        <v>52.6529484</v>
      </c>
      <c r="I47" s="7" t="s">
        <v>36</v>
      </c>
      <c r="J47" s="24">
        <f>IF(K49&lt;-$C$7,ABS($B$5/K52),"")</f>
        <v>70.2039312</v>
      </c>
      <c r="K47" s="18">
        <f>IF(K49&lt;-$C$7,-K49,"-")</f>
        <v>511.80335649058</v>
      </c>
      <c r="L47" s="23">
        <f>IF(O49&lt;-$C$7,ABS($B$4/O52),"")</f>
        <v>53.982676800000014</v>
      </c>
      <c r="M47" s="7" t="s">
        <v>36</v>
      </c>
      <c r="N47" s="24">
        <f>IF(O49&lt;-$C$7,ABS($B$5/O52),"")</f>
        <v>71.97690240000001</v>
      </c>
      <c r="O47" s="18">
        <f>IF(O49&lt;-$C$7,-O49,"-")</f>
        <v>550.5184414563201</v>
      </c>
      <c r="P47" s="23">
        <f>IF(S49&lt;-$C$7,ABS($B$4/S52),"")</f>
        <v>36.666226800000004</v>
      </c>
      <c r="Q47" s="7" t="s">
        <v>36</v>
      </c>
      <c r="R47" s="24">
        <f>IF(S49&lt;-$C$7,ABS($B$5/S52),"")</f>
        <v>48.8883024</v>
      </c>
      <c r="S47" s="18">
        <f>IF(S49&lt;-$C$7,-S49,"-")</f>
        <v>228.36757180881997</v>
      </c>
      <c r="T47" s="23">
        <f>IF(W49&lt;-$C$7,ABS($B$4/W52),"")</f>
        <v>27.6729372</v>
      </c>
      <c r="U47" s="7" t="s">
        <v>36</v>
      </c>
      <c r="V47" s="24">
        <f>IF(W49&lt;-$C$7,ABS($B$5/W52),"")</f>
        <v>36.8972496</v>
      </c>
      <c r="W47" s="18">
        <f>IF(W49&lt;-$C$7,-W49,"-")</f>
        <v>130.00122822962</v>
      </c>
      <c r="X47" s="23">
        <f>IF(AA49&lt;-$C$7,ABS($B$4/AA52),"")</f>
        <v>27.003391199999996</v>
      </c>
      <c r="Y47" s="7" t="s">
        <v>36</v>
      </c>
      <c r="Z47" s="24">
        <f>IF(AA49&lt;-$C$7,ABS($B$5/AA52),"")</f>
        <v>36.00452159999999</v>
      </c>
      <c r="AA47" s="18">
        <f>IF(AA49&lt;-$C$7,-AA49,"-")</f>
        <v>125.04120197191996</v>
      </c>
      <c r="AB47" s="23">
        <f>IF(AE49&lt;-$C$7,ABS($B$4/AE52),"")</f>
        <v>17.287959600000004</v>
      </c>
      <c r="AC47" s="7" t="s">
        <v>36</v>
      </c>
      <c r="AD47" s="24">
        <f>IF(AE49&lt;-$C$7,ABS($B$5/AE52),"")</f>
        <v>23.050612800000003</v>
      </c>
      <c r="AE47" s="18">
        <f>IF(AE49&lt;-$C$7,-AE49,"-")</f>
        <v>40.11626886338001</v>
      </c>
      <c r="AF47" s="23">
        <f>IF(AI49&lt;-$C$7,ABS($B$4/AI52),"")</f>
        <v>17.2775916</v>
      </c>
      <c r="AG47" s="7" t="s">
        <v>36</v>
      </c>
      <c r="AH47" s="24">
        <f>IF(AI49&lt;-$C$7,ABS($B$5/AI52),"")</f>
        <v>23.0367888</v>
      </c>
      <c r="AI47" s="18">
        <f>IF(AI49&lt;-$C$7,-AI49,"-")</f>
        <v>38.53923899457999</v>
      </c>
      <c r="AJ47" s="23">
        <f>IF(AM49&lt;-$C$7,ABS($B$4/AM52),"")</f>
        <v>13.277768400000006</v>
      </c>
      <c r="AK47" s="7" t="s">
        <v>36</v>
      </c>
      <c r="AL47" s="24">
        <f>IF(AM49&lt;-$C$7,ABS($B$5/AM52),"")</f>
        <v>17.70369120000001</v>
      </c>
      <c r="AM47" s="18">
        <f>IF(AM49&lt;-$C$7,-AM49,"-")</f>
        <v>16.110018258580016</v>
      </c>
      <c r="AN47" s="23">
        <f>IF(AQ49&lt;-$C$7,ABS($B$4/AQ52),"")</f>
        <v>12.96</v>
      </c>
      <c r="AO47" s="7" t="s">
        <v>36</v>
      </c>
      <c r="AP47" s="24">
        <f>IF(AQ49&lt;-$C$7,ABS($B$5/AQ52),"")</f>
        <v>17.28</v>
      </c>
      <c r="AQ47" s="18">
        <f>IF(AQ49&lt;-$C$7,-AQ49,"-")</f>
        <v>16.13</v>
      </c>
      <c r="AR47" s="23">
        <f>IF(AU49&lt;-$C$7,ABS($B$4/AU52),"")</f>
      </c>
      <c r="AS47" s="7" t="s">
        <v>36</v>
      </c>
      <c r="AT47" s="24">
        <f>IF(AU49&lt;-$C$7,ABS($B$5/AU52),"")</f>
      </c>
      <c r="AU47" s="18" t="str">
        <f>IF(AU49&lt;-$C$7,-AU49,"-")</f>
        <v>-</v>
      </c>
      <c r="AV47" s="23">
        <f>IF(AY49&lt;-$C$7,ABS($B$4/AY52),"")</f>
      </c>
      <c r="AW47" s="7" t="s">
        <v>36</v>
      </c>
      <c r="AX47" s="24">
        <f>IF(AY49&lt;-$C$7,ABS($B$5/AY52),"")</f>
      </c>
      <c r="AY47" s="18" t="str">
        <f>IF(AY49&lt;-$C$7,-AY49,"-")</f>
        <v>-</v>
      </c>
      <c r="AZ47" s="23">
        <f>IF(BC49&lt;-$C$7,ABS($B$4/BC52),"")</f>
      </c>
      <c r="BA47" s="7" t="s">
        <v>36</v>
      </c>
      <c r="BB47" s="24">
        <f>IF(BC49&lt;-$C$7,ABS($B$5/BC52),"")</f>
      </c>
      <c r="BC47" s="18" t="str">
        <f>IF(BC49&lt;-$C$7,-BC49,"-")</f>
        <v>-</v>
      </c>
    </row>
    <row r="48" spans="1:55" s="13" customFormat="1" ht="18" customHeight="1" hidden="1">
      <c r="A48" s="40"/>
      <c r="B48" s="55"/>
      <c r="C48" s="12"/>
      <c r="D48" s="51" t="s">
        <v>39</v>
      </c>
      <c r="E48" s="52"/>
      <c r="F48" s="53"/>
      <c r="G48" s="10">
        <v>5</v>
      </c>
      <c r="H48" s="51" t="s">
        <v>39</v>
      </c>
      <c r="I48" s="52"/>
      <c r="J48" s="53"/>
      <c r="K48" s="10">
        <v>5</v>
      </c>
      <c r="L48" s="51" t="s">
        <v>39</v>
      </c>
      <c r="M48" s="52"/>
      <c r="N48" s="53"/>
      <c r="O48" s="10">
        <v>5</v>
      </c>
      <c r="P48" s="51" t="s">
        <v>39</v>
      </c>
      <c r="Q48" s="52"/>
      <c r="R48" s="53"/>
      <c r="S48" s="10">
        <v>5</v>
      </c>
      <c r="T48" s="51" t="s">
        <v>39</v>
      </c>
      <c r="U48" s="52"/>
      <c r="V48" s="53"/>
      <c r="W48" s="10">
        <v>5</v>
      </c>
      <c r="X48" s="51" t="s">
        <v>39</v>
      </c>
      <c r="Y48" s="52"/>
      <c r="Z48" s="53"/>
      <c r="AA48" s="10">
        <v>5</v>
      </c>
      <c r="AB48" s="51" t="s">
        <v>39</v>
      </c>
      <c r="AC48" s="52"/>
      <c r="AD48" s="53"/>
      <c r="AE48" s="10">
        <v>5</v>
      </c>
      <c r="AF48" s="51" t="s">
        <v>39</v>
      </c>
      <c r="AG48" s="52"/>
      <c r="AH48" s="53"/>
      <c r="AI48" s="10">
        <v>5</v>
      </c>
      <c r="AJ48" s="51" t="s">
        <v>39</v>
      </c>
      <c r="AK48" s="52"/>
      <c r="AL48" s="53"/>
      <c r="AM48" s="10">
        <v>5</v>
      </c>
      <c r="AN48" s="51" t="s">
        <v>39</v>
      </c>
      <c r="AO48" s="52"/>
      <c r="AP48" s="53"/>
      <c r="AQ48" s="10">
        <v>5</v>
      </c>
      <c r="AR48" s="51" t="s">
        <v>39</v>
      </c>
      <c r="AS48" s="52"/>
      <c r="AT48" s="53"/>
      <c r="AU48" s="10">
        <v>5</v>
      </c>
      <c r="AV48" s="51" t="s">
        <v>39</v>
      </c>
      <c r="AW48" s="52"/>
      <c r="AX48" s="53"/>
      <c r="AY48" s="10">
        <v>5</v>
      </c>
      <c r="AZ48" s="51" t="s">
        <v>39</v>
      </c>
      <c r="BA48" s="52"/>
      <c r="BB48" s="53"/>
      <c r="BC48" s="10">
        <v>5</v>
      </c>
    </row>
    <row r="49" spans="1:55" ht="18" customHeight="1" hidden="1">
      <c r="A49" s="40"/>
      <c r="B49" s="55"/>
      <c r="C49" s="48"/>
      <c r="D49" s="51" t="s">
        <v>40</v>
      </c>
      <c r="E49" s="52"/>
      <c r="F49" s="53"/>
      <c r="G49" s="9">
        <f>G50+G$7</f>
        <v>-1116.86001074952</v>
      </c>
      <c r="H49" s="51" t="s">
        <v>40</v>
      </c>
      <c r="I49" s="52"/>
      <c r="J49" s="53"/>
      <c r="K49" s="9">
        <f>K50+K$7</f>
        <v>-511.80335649058</v>
      </c>
      <c r="L49" s="51" t="s">
        <v>40</v>
      </c>
      <c r="M49" s="52"/>
      <c r="N49" s="53"/>
      <c r="O49" s="9">
        <f>O50+O$7</f>
        <v>-550.5184414563201</v>
      </c>
      <c r="P49" s="51" t="s">
        <v>40</v>
      </c>
      <c r="Q49" s="52"/>
      <c r="R49" s="53"/>
      <c r="S49" s="9">
        <f>S50+S$7</f>
        <v>-228.36757180881997</v>
      </c>
      <c r="T49" s="51" t="s">
        <v>40</v>
      </c>
      <c r="U49" s="52"/>
      <c r="V49" s="53"/>
      <c r="W49" s="9">
        <f>W50+W$7</f>
        <v>-130.00122822962</v>
      </c>
      <c r="X49" s="51" t="s">
        <v>40</v>
      </c>
      <c r="Y49" s="52"/>
      <c r="Z49" s="53"/>
      <c r="AA49" s="9">
        <f>AA50+AA$7</f>
        <v>-125.04120197191996</v>
      </c>
      <c r="AB49" s="51" t="s">
        <v>40</v>
      </c>
      <c r="AC49" s="52"/>
      <c r="AD49" s="53"/>
      <c r="AE49" s="9">
        <f>AE50+AE$7</f>
        <v>-40.11626886338001</v>
      </c>
      <c r="AF49" s="51" t="s">
        <v>40</v>
      </c>
      <c r="AG49" s="52"/>
      <c r="AH49" s="53"/>
      <c r="AI49" s="9">
        <f>AI50+AI$7</f>
        <v>-38.53923899457999</v>
      </c>
      <c r="AJ49" s="51" t="s">
        <v>40</v>
      </c>
      <c r="AK49" s="52"/>
      <c r="AL49" s="53"/>
      <c r="AM49" s="9">
        <f>AM50+AM$7</f>
        <v>-16.110018258580016</v>
      </c>
      <c r="AN49" s="51" t="s">
        <v>40</v>
      </c>
      <c r="AO49" s="52"/>
      <c r="AP49" s="53"/>
      <c r="AQ49" s="9">
        <f>AQ50+AQ$7</f>
        <v>-16.13</v>
      </c>
      <c r="AR49" s="51" t="s">
        <v>40</v>
      </c>
      <c r="AS49" s="52"/>
      <c r="AT49" s="53"/>
      <c r="AU49" s="9">
        <f>AU50+AU$7</f>
        <v>-0.6467565452799988</v>
      </c>
      <c r="AV49" s="51" t="s">
        <v>40</v>
      </c>
      <c r="AW49" s="52"/>
      <c r="AX49" s="53"/>
      <c r="AY49" s="9">
        <f>AY50+AY$7</f>
        <v>-2.621220000000001</v>
      </c>
      <c r="AZ49" s="51" t="s">
        <v>40</v>
      </c>
      <c r="BA49" s="52"/>
      <c r="BB49" s="53"/>
      <c r="BC49" s="9">
        <f>BC50+BC$7</f>
        <v>8.322164482480002</v>
      </c>
    </row>
    <row r="50" spans="1:55" ht="18" customHeight="1" hidden="1">
      <c r="A50" s="40"/>
      <c r="B50" s="55"/>
      <c r="C50" s="49"/>
      <c r="D50" s="51" t="s">
        <v>41</v>
      </c>
      <c r="E50" s="52"/>
      <c r="F50" s="53"/>
      <c r="G50" s="9">
        <f>G$6*G51/(G$6-G51)</f>
        <v>-1132.29396074952</v>
      </c>
      <c r="H50" s="51" t="s">
        <v>41</v>
      </c>
      <c r="I50" s="52"/>
      <c r="J50" s="53"/>
      <c r="K50" s="9">
        <f>K$6*K51/(K$6-K51)</f>
        <v>-524.11846649058</v>
      </c>
      <c r="L50" s="51" t="s">
        <v>41</v>
      </c>
      <c r="M50" s="52"/>
      <c r="N50" s="53"/>
      <c r="O50" s="9">
        <f>O$6*O51/(O$6-O51)</f>
        <v>-549.6632114563201</v>
      </c>
      <c r="P50" s="51" t="s">
        <v>41</v>
      </c>
      <c r="Q50" s="52"/>
      <c r="R50" s="53"/>
      <c r="S50" s="9">
        <f>S$6*S51/(S$6-S51)</f>
        <v>-264.47356180881997</v>
      </c>
      <c r="T50" s="51" t="s">
        <v>41</v>
      </c>
      <c r="U50" s="52"/>
      <c r="V50" s="53"/>
      <c r="W50" s="9">
        <f>W$6*W51/(W$6-W51)</f>
        <v>-156.93163822962</v>
      </c>
      <c r="X50" s="51" t="s">
        <v>41</v>
      </c>
      <c r="Y50" s="52"/>
      <c r="Z50" s="53"/>
      <c r="AA50" s="9">
        <f>AA$6*AA51/(AA$6-AA51)</f>
        <v>-150.03454197191996</v>
      </c>
      <c r="AB50" s="51" t="s">
        <v>41</v>
      </c>
      <c r="AC50" s="52"/>
      <c r="AD50" s="53"/>
      <c r="AE50" s="9">
        <f>AE$6*AE51/(AE$6-AE51)</f>
        <v>-67.25454886338001</v>
      </c>
      <c r="AF50" s="51" t="s">
        <v>41</v>
      </c>
      <c r="AG50" s="52"/>
      <c r="AH50" s="53"/>
      <c r="AI50" s="9">
        <f>AI$6*AI51/(AI$6-AI51)</f>
        <v>-67.18349899457999</v>
      </c>
      <c r="AJ50" s="51" t="s">
        <v>41</v>
      </c>
      <c r="AK50" s="52"/>
      <c r="AL50" s="53"/>
      <c r="AM50" s="9">
        <f>AM$6*AM51/(AM$6-AM51)</f>
        <v>-42.52384825858002</v>
      </c>
      <c r="AN50" s="51" t="s">
        <v>41</v>
      </c>
      <c r="AO50" s="52"/>
      <c r="AP50" s="53"/>
      <c r="AQ50" s="9">
        <f>AQ$6*AQ51/(AQ$6-AQ51)</f>
        <v>-40.8</v>
      </c>
      <c r="AR50" s="51" t="s">
        <v>41</v>
      </c>
      <c r="AS50" s="52"/>
      <c r="AT50" s="53"/>
      <c r="AU50" s="9">
        <f>AU$6*AU51/(AU$6-AU51)</f>
        <v>-21.828456545279998</v>
      </c>
      <c r="AV50" s="51" t="s">
        <v>41</v>
      </c>
      <c r="AW50" s="52"/>
      <c r="AX50" s="53"/>
      <c r="AY50" s="9">
        <f>AY$6*AY51/(AY$6-AY51)</f>
        <v>-22.12122</v>
      </c>
      <c r="AZ50" s="51" t="s">
        <v>41</v>
      </c>
      <c r="BA50" s="52"/>
      <c r="BB50" s="53"/>
      <c r="BC50" s="9">
        <f>BC$6*BC51/(BC$6-BC51)</f>
        <v>-13.88361551752</v>
      </c>
    </row>
    <row r="51" spans="1:55" ht="18" customHeight="1" hidden="1">
      <c r="A51" s="40"/>
      <c r="B51" s="55"/>
      <c r="C51" s="49"/>
      <c r="D51" s="51" t="s">
        <v>42</v>
      </c>
      <c r="E51" s="52"/>
      <c r="F51" s="53"/>
      <c r="G51" s="9">
        <f>G$6+G48</f>
        <v>77.78426</v>
      </c>
      <c r="H51" s="51" t="s">
        <v>42</v>
      </c>
      <c r="I51" s="52"/>
      <c r="J51" s="53"/>
      <c r="K51" s="9">
        <f>K$6+K48</f>
        <v>53.75273</v>
      </c>
      <c r="L51" s="51" t="s">
        <v>42</v>
      </c>
      <c r="M51" s="52"/>
      <c r="N51" s="53"/>
      <c r="O51" s="9">
        <f>O$6+O48</f>
        <v>54.98396</v>
      </c>
      <c r="P51" s="51" t="s">
        <v>42</v>
      </c>
      <c r="Q51" s="52"/>
      <c r="R51" s="53"/>
      <c r="S51" s="9">
        <f>S$6+S48</f>
        <v>38.95021</v>
      </c>
      <c r="T51" s="51" t="s">
        <v>42</v>
      </c>
      <c r="U51" s="52"/>
      <c r="V51" s="53"/>
      <c r="W51" s="9">
        <f>W$6+W48</f>
        <v>30.62309</v>
      </c>
      <c r="X51" s="51" t="s">
        <v>42</v>
      </c>
      <c r="Y51" s="52"/>
      <c r="Z51" s="53"/>
      <c r="AA51" s="9">
        <f>AA$6+AA48</f>
        <v>30.00314</v>
      </c>
      <c r="AB51" s="51" t="s">
        <v>42</v>
      </c>
      <c r="AC51" s="52"/>
      <c r="AD51" s="53"/>
      <c r="AE51" s="9">
        <f>AE$6+AE48</f>
        <v>21.00737</v>
      </c>
      <c r="AF51" s="51" t="s">
        <v>42</v>
      </c>
      <c r="AG51" s="52"/>
      <c r="AH51" s="53"/>
      <c r="AI51" s="9">
        <f>AI$6+AI48</f>
        <v>20.99777</v>
      </c>
      <c r="AJ51" s="51" t="s">
        <v>42</v>
      </c>
      <c r="AK51" s="52"/>
      <c r="AL51" s="53"/>
      <c r="AM51" s="9">
        <f>AM$6+AM48</f>
        <v>17.29423</v>
      </c>
      <c r="AN51" s="51" t="s">
        <v>42</v>
      </c>
      <c r="AO51" s="52"/>
      <c r="AP51" s="53"/>
      <c r="AQ51" s="9">
        <f>AQ$6+AQ48</f>
        <v>17</v>
      </c>
      <c r="AR51" s="51" t="s">
        <v>42</v>
      </c>
      <c r="AS51" s="52"/>
      <c r="AT51" s="53"/>
      <c r="AU51" s="9">
        <f>AU$6+AU48</f>
        <v>13.24208</v>
      </c>
      <c r="AV51" s="51" t="s">
        <v>42</v>
      </c>
      <c r="AW51" s="52"/>
      <c r="AX51" s="53"/>
      <c r="AY51" s="9">
        <f>AY$6+AY48</f>
        <v>13.31</v>
      </c>
      <c r="AZ51" s="51" t="s">
        <v>42</v>
      </c>
      <c r="BA51" s="52"/>
      <c r="BB51" s="53"/>
      <c r="BC51" s="9">
        <f>BC$6+BC48</f>
        <v>11.19874</v>
      </c>
    </row>
    <row r="52" spans="1:55" ht="18" customHeight="1" hidden="1">
      <c r="A52" s="40"/>
      <c r="B52" s="55"/>
      <c r="C52" s="50"/>
      <c r="D52" s="51" t="s">
        <v>43</v>
      </c>
      <c r="E52" s="52"/>
      <c r="F52" s="53"/>
      <c r="G52" s="14">
        <f>G51/G50</f>
        <v>-0.0686961713974972</v>
      </c>
      <c r="H52" s="51" t="s">
        <v>43</v>
      </c>
      <c r="I52" s="52"/>
      <c r="J52" s="53"/>
      <c r="K52" s="14">
        <f>K51/K50</f>
        <v>-0.10255835929598199</v>
      </c>
      <c r="L52" s="51" t="s">
        <v>43</v>
      </c>
      <c r="M52" s="52"/>
      <c r="N52" s="53"/>
      <c r="O52" s="14">
        <f>O51/O50</f>
        <v>-0.10003209029456647</v>
      </c>
      <c r="P52" s="51" t="s">
        <v>43</v>
      </c>
      <c r="Q52" s="52"/>
      <c r="R52" s="53"/>
      <c r="S52" s="14">
        <f>S51/S50</f>
        <v>-0.14727449403111204</v>
      </c>
      <c r="T52" s="51" t="s">
        <v>43</v>
      </c>
      <c r="U52" s="52"/>
      <c r="V52" s="53"/>
      <c r="W52" s="14">
        <f>W51/W50</f>
        <v>-0.19513649602760635</v>
      </c>
      <c r="X52" s="51" t="s">
        <v>43</v>
      </c>
      <c r="Y52" s="52"/>
      <c r="Z52" s="53"/>
      <c r="AA52" s="14">
        <f>AA51/AA50</f>
        <v>-0.19997488315467582</v>
      </c>
      <c r="AB52" s="51" t="s">
        <v>43</v>
      </c>
      <c r="AC52" s="52"/>
      <c r="AD52" s="53"/>
      <c r="AE52" s="14">
        <f>AE51/AE50</f>
        <v>-0.31235612096178195</v>
      </c>
      <c r="AF52" s="51" t="s">
        <v>43</v>
      </c>
      <c r="AG52" s="52"/>
      <c r="AH52" s="53"/>
      <c r="AI52" s="14">
        <f>AI51/AI50</f>
        <v>-0.31254356075878076</v>
      </c>
      <c r="AJ52" s="51" t="s">
        <v>43</v>
      </c>
      <c r="AK52" s="52"/>
      <c r="AL52" s="53"/>
      <c r="AM52" s="14">
        <f>AM51/AM50</f>
        <v>-0.40669484790832755</v>
      </c>
      <c r="AN52" s="51" t="s">
        <v>43</v>
      </c>
      <c r="AO52" s="52"/>
      <c r="AP52" s="53"/>
      <c r="AQ52" s="14">
        <f>AQ51/AQ50</f>
        <v>-0.4166666666666667</v>
      </c>
      <c r="AR52" s="51" t="s">
        <v>43</v>
      </c>
      <c r="AS52" s="52"/>
      <c r="AT52" s="53"/>
      <c r="AU52" s="14">
        <f>AU51/AU50</f>
        <v>-0.6066429833245978</v>
      </c>
      <c r="AV52" s="51" t="s">
        <v>43</v>
      </c>
      <c r="AW52" s="52"/>
      <c r="AX52" s="53"/>
      <c r="AY52" s="14">
        <f>AY51/AY50</f>
        <v>-0.601684717208183</v>
      </c>
      <c r="AZ52" s="51" t="s">
        <v>43</v>
      </c>
      <c r="BA52" s="52"/>
      <c r="BB52" s="53"/>
      <c r="BC52" s="14">
        <f>BC51/BC50</f>
        <v>-0.8066155379964316</v>
      </c>
    </row>
    <row r="53" spans="1:55" ht="18" customHeight="1">
      <c r="A53" s="40"/>
      <c r="B53" s="55"/>
      <c r="C53" s="3" t="s">
        <v>1</v>
      </c>
      <c r="D53" s="21">
        <f>IF(G55&lt;-$C$7,ABS($B$4/G58),"")</f>
        <v>29.678045998797693</v>
      </c>
      <c r="E53" s="19" t="s">
        <v>36</v>
      </c>
      <c r="F53" s="22">
        <f>IF(G55&lt;-$C$7,ABS($B$5/G58),"")</f>
        <v>39.570727998396926</v>
      </c>
      <c r="G53" s="20">
        <f>IF(G55&lt;-$C$7,-G55,"-")</f>
        <v>457.36783153119467</v>
      </c>
      <c r="H53" s="21">
        <f>IF(K55&lt;-$C$7,ABS($B$4/K58),"")</f>
        <v>6.210005772411189</v>
      </c>
      <c r="I53" s="19" t="s">
        <v>36</v>
      </c>
      <c r="J53" s="22">
        <f>IF(K55&lt;-$C$7,ABS($B$5/K58),"")</f>
        <v>8.280007696548251</v>
      </c>
      <c r="K53" s="20">
        <f>IF(K55&lt;-$C$7,-K55,"-")</f>
        <v>92.50331161496372</v>
      </c>
      <c r="L53" s="21">
        <f>IF(O55&lt;-$C$7,ABS($B$4/O58),"")</f>
        <v>33.984736120577224</v>
      </c>
      <c r="M53" s="19" t="s">
        <v>36</v>
      </c>
      <c r="N53" s="22">
        <f>IF(O55&lt;-$C$7,ABS($B$5/O58),"")</f>
        <v>45.31298149410297</v>
      </c>
      <c r="O53" s="20">
        <f>IF(O55&lt;-$C$7,-O55,"-")</f>
        <v>365.4117253447199</v>
      </c>
      <c r="P53" s="21">
        <f>IF(S55&lt;-$C$7,ABS($B$4/S58),"")</f>
        <v>23.306498186930323</v>
      </c>
      <c r="Q53" s="19" t="s">
        <v>36</v>
      </c>
      <c r="R53" s="22">
        <f>IF(S55&lt;-$C$7,ABS($B$5/S58),"")</f>
        <v>31.0753309159071</v>
      </c>
      <c r="S53" s="20">
        <f>IF(S55&lt;-$C$7,-S55,"-")</f>
        <v>144.37394366868588</v>
      </c>
      <c r="T53" s="21">
        <f>IF(W55&lt;-$C$7,ABS($B$4/W58),"")</f>
        <v>12.051934055904301</v>
      </c>
      <c r="U53" s="19" t="s">
        <v>36</v>
      </c>
      <c r="V53" s="22">
        <f>IF(W55&lt;-$C$7,ABS($B$5/W58),"")</f>
        <v>16.0692454078724</v>
      </c>
      <c r="W53" s="20">
        <f>IF(W55&lt;-$C$7,-W55,"-")</f>
        <v>55.879307960833515</v>
      </c>
      <c r="X53" s="21">
        <f>IF(AA55&lt;-$C$7,ABS($B$4/AA58),"")</f>
        <v>18.000518186874185</v>
      </c>
      <c r="Y53" s="19" t="s">
        <v>36</v>
      </c>
      <c r="Z53" s="22">
        <f>IF(AA55&lt;-$C$7,ABS($B$5/AA58),"")</f>
        <v>24.000690915832244</v>
      </c>
      <c r="AA53" s="20">
        <f>IF(AA55&lt;-$C$7,-AA55,"-")</f>
        <v>83.35599931462247</v>
      </c>
      <c r="AB53" s="21">
        <f>IF(AE55&lt;-$C$7,ABS($B$4/AE58),"")</f>
        <v>11.831809918687352</v>
      </c>
      <c r="AC53" s="19" t="s">
        <v>36</v>
      </c>
      <c r="AD53" s="22">
        <f>IF(AE55&lt;-$C$7,ABS($B$5/AE58),"")</f>
        <v>15.775746558249802</v>
      </c>
      <c r="AE53" s="20">
        <f>IF(AE55&lt;-$C$7,-AE55,"-")</f>
        <v>23.94245280335155</v>
      </c>
      <c r="AF53" s="21">
        <f>IF(AI55&lt;-$C$7,ABS($B$4/AI58),"")</f>
        <v>14.459633252224663</v>
      </c>
      <c r="AG53" s="19" t="s">
        <v>36</v>
      </c>
      <c r="AH53" s="22">
        <f>IF(AI55&lt;-$C$7,ABS($B$5/AI58),"")</f>
        <v>19.279511002966213</v>
      </c>
      <c r="AI53" s="20">
        <f>IF(AI55&lt;-$C$7,-AI55,"-")</f>
        <v>30.190896491378165</v>
      </c>
      <c r="AJ53" s="21">
        <f>IF(AM55&lt;-$C$7,ABS($B$4/AM58),"")</f>
        <v>10.49713768443339</v>
      </c>
      <c r="AK53" s="19" t="s">
        <v>36</v>
      </c>
      <c r="AL53" s="22">
        <f>IF(AM55&lt;-$C$7,ABS($B$5/AM58),"")</f>
        <v>13.996183579244521</v>
      </c>
      <c r="AM53" s="20">
        <f>IF(AM55&lt;-$C$7,-AM55,"-")</f>
        <v>9.7793305618688</v>
      </c>
      <c r="AN53" s="21">
        <f>IF(AQ55&lt;-$C$7,ABS($B$4/AQ58),"")</f>
        <v>11.010618895910582</v>
      </c>
      <c r="AO53" s="19" t="s">
        <v>36</v>
      </c>
      <c r="AP53" s="22">
        <f>IF(AQ55&lt;-$C$7,ABS($B$5/AQ58),"")</f>
        <v>14.680825194547444</v>
      </c>
      <c r="AQ53" s="20">
        <f>IF(AQ55&lt;-$C$7,-AQ55,"-")</f>
        <v>11.798041990912406</v>
      </c>
      <c r="AR53" s="21">
        <f>IF(AU55&lt;-$C$7,ABS($B$4/AU58),"")</f>
      </c>
      <c r="AS53" s="19" t="s">
        <v>36</v>
      </c>
      <c r="AT53" s="22">
        <f>IF(AU55&lt;-$C$7,ABS($B$5/AU58),"")</f>
      </c>
      <c r="AU53" s="20" t="str">
        <f>IF(AU55&lt;-$C$7,-AU55,"-")</f>
        <v>-</v>
      </c>
      <c r="AV53" s="21">
        <f>IF(AY55&lt;-$C$7,ABS($B$4/AY58),"")</f>
      </c>
      <c r="AW53" s="19" t="s">
        <v>36</v>
      </c>
      <c r="AX53" s="22">
        <f>IF(AY55&lt;-$C$7,ABS($B$5/AY58),"")</f>
      </c>
      <c r="AY53" s="20" t="str">
        <f>IF(AY55&lt;-$C$7,-AY55,"-")</f>
        <v>-</v>
      </c>
      <c r="AZ53" s="21">
        <f>IF(BC55&lt;-$C$7,ABS($B$4/BC58),"")</f>
      </c>
      <c r="BA53" s="19" t="s">
        <v>36</v>
      </c>
      <c r="BB53" s="22">
        <f>IF(BC55&lt;-$C$7,ABS($B$5/BC58),"")</f>
      </c>
      <c r="BC53" s="20" t="str">
        <f>IF(BC55&lt;-$C$7,-BC55,"-")</f>
        <v>-</v>
      </c>
    </row>
    <row r="54" spans="1:55" s="13" customFormat="1" ht="18" customHeight="1" hidden="1">
      <c r="A54" s="40"/>
      <c r="B54" s="55"/>
      <c r="C54" s="12"/>
      <c r="D54" s="57" t="s">
        <v>39</v>
      </c>
      <c r="E54" s="58"/>
      <c r="F54" s="59"/>
      <c r="G54" s="15">
        <v>5</v>
      </c>
      <c r="H54" s="57" t="s">
        <v>39</v>
      </c>
      <c r="I54" s="58"/>
      <c r="J54" s="59"/>
      <c r="K54" s="15">
        <v>5</v>
      </c>
      <c r="L54" s="57" t="s">
        <v>39</v>
      </c>
      <c r="M54" s="58"/>
      <c r="N54" s="59"/>
      <c r="O54" s="15">
        <v>5</v>
      </c>
      <c r="P54" s="57" t="s">
        <v>39</v>
      </c>
      <c r="Q54" s="58"/>
      <c r="R54" s="59"/>
      <c r="S54" s="15">
        <v>5</v>
      </c>
      <c r="T54" s="57" t="s">
        <v>39</v>
      </c>
      <c r="U54" s="58"/>
      <c r="V54" s="59"/>
      <c r="W54" s="15">
        <v>5</v>
      </c>
      <c r="X54" s="57" t="s">
        <v>39</v>
      </c>
      <c r="Y54" s="58"/>
      <c r="Z54" s="59"/>
      <c r="AA54" s="15">
        <v>5</v>
      </c>
      <c r="AB54" s="57" t="s">
        <v>39</v>
      </c>
      <c r="AC54" s="58"/>
      <c r="AD54" s="59"/>
      <c r="AE54" s="15">
        <v>5</v>
      </c>
      <c r="AF54" s="57" t="s">
        <v>39</v>
      </c>
      <c r="AG54" s="58"/>
      <c r="AH54" s="59"/>
      <c r="AI54" s="15">
        <v>5</v>
      </c>
      <c r="AJ54" s="57" t="s">
        <v>39</v>
      </c>
      <c r="AK54" s="58"/>
      <c r="AL54" s="59"/>
      <c r="AM54" s="15">
        <v>5</v>
      </c>
      <c r="AN54" s="57" t="s">
        <v>39</v>
      </c>
      <c r="AO54" s="58"/>
      <c r="AP54" s="59"/>
      <c r="AQ54" s="15">
        <v>5</v>
      </c>
      <c r="AR54" s="57" t="s">
        <v>39</v>
      </c>
      <c r="AS54" s="58"/>
      <c r="AT54" s="59"/>
      <c r="AU54" s="15">
        <v>5</v>
      </c>
      <c r="AV54" s="57" t="s">
        <v>39</v>
      </c>
      <c r="AW54" s="58"/>
      <c r="AX54" s="59"/>
      <c r="AY54" s="15">
        <v>5</v>
      </c>
      <c r="AZ54" s="57" t="s">
        <v>39</v>
      </c>
      <c r="BA54" s="58"/>
      <c r="BB54" s="59"/>
      <c r="BC54" s="15">
        <v>5</v>
      </c>
    </row>
    <row r="55" spans="1:55" ht="18" customHeight="1" hidden="1">
      <c r="A55" s="40"/>
      <c r="B55" s="55"/>
      <c r="C55" s="48"/>
      <c r="D55" s="51" t="s">
        <v>40</v>
      </c>
      <c r="E55" s="52"/>
      <c r="F55" s="53"/>
      <c r="G55" s="9">
        <f>G56+G$7</f>
        <v>-457.36783153119467</v>
      </c>
      <c r="H55" s="51" t="s">
        <v>40</v>
      </c>
      <c r="I55" s="52"/>
      <c r="J55" s="53"/>
      <c r="K55" s="9">
        <f>K56+K$7</f>
        <v>-92.50331161496372</v>
      </c>
      <c r="L55" s="51" t="s">
        <v>40</v>
      </c>
      <c r="M55" s="52"/>
      <c r="N55" s="53"/>
      <c r="O55" s="9">
        <f>O56+O$7</f>
        <v>-365.4117253447199</v>
      </c>
      <c r="P55" s="51" t="s">
        <v>40</v>
      </c>
      <c r="Q55" s="52"/>
      <c r="R55" s="53"/>
      <c r="S55" s="9">
        <f>S56+S$7</f>
        <v>-144.37394366868588</v>
      </c>
      <c r="T55" s="51" t="s">
        <v>40</v>
      </c>
      <c r="U55" s="52"/>
      <c r="V55" s="53"/>
      <c r="W55" s="9">
        <f>W56+W$7</f>
        <v>-55.879307960833515</v>
      </c>
      <c r="X55" s="51" t="s">
        <v>40</v>
      </c>
      <c r="Y55" s="52"/>
      <c r="Z55" s="53"/>
      <c r="AA55" s="9">
        <f>AA56+AA$7</f>
        <v>-83.35599931462247</v>
      </c>
      <c r="AB55" s="51" t="s">
        <v>40</v>
      </c>
      <c r="AC55" s="52"/>
      <c r="AD55" s="53"/>
      <c r="AE55" s="9">
        <f>AE56+AE$7</f>
        <v>-23.94245280335155</v>
      </c>
      <c r="AF55" s="51" t="s">
        <v>40</v>
      </c>
      <c r="AG55" s="52"/>
      <c r="AH55" s="53"/>
      <c r="AI55" s="9">
        <f>AI56+AI$7</f>
        <v>-30.190896491378165</v>
      </c>
      <c r="AJ55" s="51" t="s">
        <v>40</v>
      </c>
      <c r="AK55" s="52"/>
      <c r="AL55" s="53"/>
      <c r="AM55" s="9">
        <f>AM56+AM$7</f>
        <v>-9.7793305618688</v>
      </c>
      <c r="AN55" s="51" t="s">
        <v>40</v>
      </c>
      <c r="AO55" s="52"/>
      <c r="AP55" s="53"/>
      <c r="AQ55" s="9">
        <f>AQ56+AQ$7</f>
        <v>-11.798041990912406</v>
      </c>
      <c r="AR55" s="51" t="s">
        <v>40</v>
      </c>
      <c r="AS55" s="52"/>
      <c r="AT55" s="53"/>
      <c r="AU55" s="9">
        <f>AU56+AU$7</f>
        <v>0.8121501827462438</v>
      </c>
      <c r="AV55" s="51" t="s">
        <v>40</v>
      </c>
      <c r="AW55" s="52"/>
      <c r="AX55" s="53"/>
      <c r="AY55" s="9">
        <f>AY56+AY$7</f>
        <v>-1.095236510491656</v>
      </c>
      <c r="AZ55" s="51" t="s">
        <v>40</v>
      </c>
      <c r="BA55" s="52"/>
      <c r="BB55" s="53"/>
      <c r="BC55" s="9">
        <f>BC56+BC$7</f>
        <v>8.799619387052266</v>
      </c>
    </row>
    <row r="56" spans="1:55" ht="18" customHeight="1" hidden="1">
      <c r="A56" s="40"/>
      <c r="B56" s="55"/>
      <c r="C56" s="49"/>
      <c r="D56" s="51" t="s">
        <v>41</v>
      </c>
      <c r="E56" s="52"/>
      <c r="F56" s="53"/>
      <c r="G56" s="9">
        <f>G$6*G57/(G$6-G57)</f>
        <v>-472.80178153119465</v>
      </c>
      <c r="H56" s="51" t="s">
        <v>41</v>
      </c>
      <c r="I56" s="52"/>
      <c r="J56" s="53"/>
      <c r="K56" s="9">
        <f>K$6*K57/(K$6-K57)</f>
        <v>-104.81842161496373</v>
      </c>
      <c r="L56" s="51" t="s">
        <v>41</v>
      </c>
      <c r="M56" s="52"/>
      <c r="N56" s="53"/>
      <c r="O56" s="9">
        <f>O$6*O57/(O$6-O57)</f>
        <v>-364.5564953447199</v>
      </c>
      <c r="P56" s="51" t="s">
        <v>41</v>
      </c>
      <c r="Q56" s="52"/>
      <c r="R56" s="53"/>
      <c r="S56" s="9">
        <f>S$6*S57/(S$6-S57)</f>
        <v>-180.47993366868587</v>
      </c>
      <c r="T56" s="51" t="s">
        <v>41</v>
      </c>
      <c r="U56" s="52"/>
      <c r="V56" s="53"/>
      <c r="W56" s="9">
        <f>W$6*W57/(W$6-W57)</f>
        <v>-82.80971796083351</v>
      </c>
      <c r="X56" s="51" t="s">
        <v>41</v>
      </c>
      <c r="Y56" s="52"/>
      <c r="Z56" s="53"/>
      <c r="AA56" s="9">
        <f>AA$6*AA57/(AA$6-AA57)</f>
        <v>-108.34933931462247</v>
      </c>
      <c r="AB56" s="51" t="s">
        <v>41</v>
      </c>
      <c r="AC56" s="52"/>
      <c r="AD56" s="53"/>
      <c r="AE56" s="9">
        <f>AE$6*AE57/(AE$6-AE57)</f>
        <v>-51.08073280335155</v>
      </c>
      <c r="AF56" s="51" t="s">
        <v>41</v>
      </c>
      <c r="AG56" s="52"/>
      <c r="AH56" s="53"/>
      <c r="AI56" s="9">
        <f>AI$6*AI57/(AI$6-AI57)</f>
        <v>-58.835156491378164</v>
      </c>
      <c r="AJ56" s="51" t="s">
        <v>41</v>
      </c>
      <c r="AK56" s="52"/>
      <c r="AL56" s="53"/>
      <c r="AM56" s="9">
        <f>AM$6*AM57/(AM$6-AM57)</f>
        <v>-36.1931605618688</v>
      </c>
      <c r="AN56" s="51" t="s">
        <v>41</v>
      </c>
      <c r="AO56" s="52"/>
      <c r="AP56" s="53"/>
      <c r="AQ56" s="9">
        <f>AQ$6*AQ57/(AQ$6-AQ57)</f>
        <v>-36.468041990912404</v>
      </c>
      <c r="AR56" s="51" t="s">
        <v>41</v>
      </c>
      <c r="AS56" s="52"/>
      <c r="AT56" s="53"/>
      <c r="AU56" s="9">
        <f>AU$6*AU57/(AU$6-AU57)</f>
        <v>-20.369549817253755</v>
      </c>
      <c r="AV56" s="51" t="s">
        <v>41</v>
      </c>
      <c r="AW56" s="52"/>
      <c r="AX56" s="53"/>
      <c r="AY56" s="9">
        <f>AY$6*AY57/(AY$6-AY57)</f>
        <v>-20.595236510491656</v>
      </c>
      <c r="AZ56" s="51" t="s">
        <v>41</v>
      </c>
      <c r="BA56" s="52"/>
      <c r="BB56" s="53"/>
      <c r="BC56" s="9">
        <f>BC$6*BC57/(BC$6-BC57)</f>
        <v>-13.406160612947735</v>
      </c>
    </row>
    <row r="57" spans="1:55" ht="18" customHeight="1" hidden="1">
      <c r="A57" s="40"/>
      <c r="B57" s="55"/>
      <c r="C57" s="49"/>
      <c r="D57" s="51" t="s">
        <v>42</v>
      </c>
      <c r="E57" s="52"/>
      <c r="F57" s="53"/>
      <c r="G57" s="9">
        <f>G$10+G54</f>
        <v>86.02755115252138</v>
      </c>
      <c r="H57" s="51" t="s">
        <v>42</v>
      </c>
      <c r="I57" s="52"/>
      <c r="J57" s="53"/>
      <c r="K57" s="9">
        <f>K$10+K54</f>
        <v>91.14636885450639</v>
      </c>
      <c r="L57" s="51" t="s">
        <v>42</v>
      </c>
      <c r="M57" s="52"/>
      <c r="N57" s="53"/>
      <c r="O57" s="9">
        <f>O$10+O54</f>
        <v>57.92615449114898</v>
      </c>
      <c r="P57" s="51" t="s">
        <v>42</v>
      </c>
      <c r="Q57" s="52"/>
      <c r="R57" s="53"/>
      <c r="S57" s="9">
        <f>S$10+S54</f>
        <v>41.81630522072292</v>
      </c>
      <c r="T57" s="51" t="s">
        <v>42</v>
      </c>
      <c r="U57" s="52"/>
      <c r="V57" s="53"/>
      <c r="W57" s="9">
        <f>W$10+W54</f>
        <v>37.103793873600644</v>
      </c>
      <c r="X57" s="51" t="s">
        <v>42</v>
      </c>
      <c r="Y57" s="52"/>
      <c r="Z57" s="53"/>
      <c r="AA57" s="9">
        <f>AA$10+AA54</f>
        <v>32.50386606790026</v>
      </c>
      <c r="AB57" s="51" t="s">
        <v>42</v>
      </c>
      <c r="AC57" s="52"/>
      <c r="AD57" s="53"/>
      <c r="AE57" s="9">
        <f>AE$10+AE54</f>
        <v>23.313082193996255</v>
      </c>
      <c r="AF57" s="51" t="s">
        <v>42</v>
      </c>
      <c r="AG57" s="52"/>
      <c r="AH57" s="53"/>
      <c r="AI57" s="9">
        <f>AI$10+AI54</f>
        <v>21.972192483136556</v>
      </c>
      <c r="AJ57" s="51" t="s">
        <v>42</v>
      </c>
      <c r="AK57" s="52"/>
      <c r="AL57" s="53"/>
      <c r="AM57" s="9">
        <f>AM$10+AM54</f>
        <v>18.618700917291157</v>
      </c>
      <c r="AN57" s="51" t="s">
        <v>42</v>
      </c>
      <c r="AO57" s="52"/>
      <c r="AP57" s="53"/>
      <c r="AQ57" s="9">
        <f>AQ$10+AQ54</f>
        <v>17.885227761726195</v>
      </c>
      <c r="AR57" s="51" t="s">
        <v>42</v>
      </c>
      <c r="AS57" s="52"/>
      <c r="AT57" s="53"/>
      <c r="AU57" s="9">
        <f>AU$10+AU54</f>
        <v>13.843568500903402</v>
      </c>
      <c r="AV57" s="51" t="s">
        <v>42</v>
      </c>
      <c r="AW57" s="52"/>
      <c r="AX57" s="53"/>
      <c r="AY57" s="9">
        <f>AY$10+AY54</f>
        <v>13.931063944599336</v>
      </c>
      <c r="AZ57" s="51" t="s">
        <v>42</v>
      </c>
      <c r="BA57" s="52"/>
      <c r="BB57" s="53"/>
      <c r="BC57" s="9">
        <f>BC$10+BC54</f>
        <v>11.529964532473201</v>
      </c>
    </row>
    <row r="58" spans="1:55" ht="18" customHeight="1" hidden="1">
      <c r="A58" s="40"/>
      <c r="B58" s="56"/>
      <c r="C58" s="50"/>
      <c r="D58" s="51" t="s">
        <v>43</v>
      </c>
      <c r="E58" s="52"/>
      <c r="F58" s="53"/>
      <c r="G58" s="14">
        <f>G57/G56</f>
        <v>-0.1819526797761134</v>
      </c>
      <c r="H58" s="51" t="s">
        <v>43</v>
      </c>
      <c r="I58" s="52"/>
      <c r="J58" s="53"/>
      <c r="K58" s="14">
        <f>K57/K56</f>
        <v>-0.8695644091009139</v>
      </c>
      <c r="L58" s="51" t="s">
        <v>43</v>
      </c>
      <c r="M58" s="52"/>
      <c r="N58" s="53"/>
      <c r="O58" s="14">
        <f>O57/O56</f>
        <v>-0.15889486329512456</v>
      </c>
      <c r="P58" s="51" t="s">
        <v>43</v>
      </c>
      <c r="Q58" s="52"/>
      <c r="R58" s="53"/>
      <c r="S58" s="14">
        <f>S57/S56</f>
        <v>-0.2316950387265033</v>
      </c>
      <c r="T58" s="51" t="s">
        <v>43</v>
      </c>
      <c r="U58" s="52"/>
      <c r="V58" s="53"/>
      <c r="W58" s="14">
        <f>W57/W56</f>
        <v>-0.4480608651649993</v>
      </c>
      <c r="X58" s="51" t="s">
        <v>43</v>
      </c>
      <c r="Y58" s="52"/>
      <c r="Z58" s="53"/>
      <c r="AA58" s="14">
        <f>AA57/AA56</f>
        <v>-0.2999913638007172</v>
      </c>
      <c r="AB58" s="51" t="s">
        <v>43</v>
      </c>
      <c r="AC58" s="52"/>
      <c r="AD58" s="53"/>
      <c r="AE58" s="14">
        <f>AE57/AE56</f>
        <v>-0.45639678435597186</v>
      </c>
      <c r="AF58" s="51" t="s">
        <v>43</v>
      </c>
      <c r="AG58" s="52"/>
      <c r="AH58" s="53"/>
      <c r="AI58" s="14">
        <f>AI57/AI56</f>
        <v>-0.3734534552713633</v>
      </c>
      <c r="AJ58" s="51" t="s">
        <v>43</v>
      </c>
      <c r="AK58" s="52"/>
      <c r="AL58" s="53"/>
      <c r="AM58" s="14">
        <f>AM57/AM56</f>
        <v>-0.5144259475616737</v>
      </c>
      <c r="AN58" s="51" t="s">
        <v>43</v>
      </c>
      <c r="AO58" s="52"/>
      <c r="AP58" s="53"/>
      <c r="AQ58" s="14">
        <f>AQ57/AQ56</f>
        <v>-0.4904356468105164</v>
      </c>
      <c r="AR58" s="51" t="s">
        <v>43</v>
      </c>
      <c r="AS58" s="52"/>
      <c r="AT58" s="53"/>
      <c r="AU58" s="14">
        <f>AU57/AU56</f>
        <v>-0.6796207390492937</v>
      </c>
      <c r="AV58" s="51" t="s">
        <v>43</v>
      </c>
      <c r="AW58" s="52"/>
      <c r="AX58" s="53"/>
      <c r="AY58" s="14">
        <f>AY57/AY56</f>
        <v>-0.6764216539830729</v>
      </c>
      <c r="AZ58" s="51" t="s">
        <v>43</v>
      </c>
      <c r="BA58" s="52"/>
      <c r="BB58" s="53"/>
      <c r="BC58" s="14">
        <f>BC57/BC56</f>
        <v>-0.860049708888129</v>
      </c>
    </row>
    <row r="59" spans="1:55" ht="18" customHeight="1">
      <c r="A59" s="40"/>
      <c r="B59" s="54" t="s">
        <v>4</v>
      </c>
      <c r="C59" s="35" t="s">
        <v>64</v>
      </c>
      <c r="D59" s="23">
        <f>IF(G61&lt;-$C$7,ABS($B$4/G64),"")</f>
        <v>39.303500400000004</v>
      </c>
      <c r="E59" s="7" t="s">
        <v>36</v>
      </c>
      <c r="F59" s="24">
        <f>IF(G61&lt;-$C$7,ABS($B$5/G64),"")</f>
        <v>52.404667200000006</v>
      </c>
      <c r="G59" s="18">
        <f>IF(G61&lt;-$C$7,-G61,"-")</f>
        <v>587.1051603747601</v>
      </c>
      <c r="H59" s="23">
        <f>IF(K61&lt;-$C$7,ABS($B$4/K64),"")</f>
        <v>26.326474199999996</v>
      </c>
      <c r="I59" s="7" t="s">
        <v>36</v>
      </c>
      <c r="J59" s="24">
        <f>IF(K61&lt;-$C$7,ABS($B$5/K64),"")</f>
        <v>35.10196559999999</v>
      </c>
      <c r="K59" s="18">
        <f>IF(K61&lt;-$C$7,-K61,"-")</f>
        <v>274.12048824528995</v>
      </c>
      <c r="L59" s="23">
        <f>IF(O61&lt;-$C$7,ABS($B$4/O64),"")</f>
        <v>26.9913384</v>
      </c>
      <c r="M59" s="7" t="s">
        <v>36</v>
      </c>
      <c r="N59" s="24">
        <f>IF(O61&lt;-$C$7,ABS($B$5/O64),"")</f>
        <v>35.9884512</v>
      </c>
      <c r="O59" s="18">
        <f>IF(O61&lt;-$C$7,-O61,"-")</f>
        <v>300.67881572816003</v>
      </c>
      <c r="P59" s="23">
        <f>IF(S61&lt;-$C$7,ABS($B$4/S64),"")</f>
        <v>18.333113400000002</v>
      </c>
      <c r="Q59" s="7" t="s">
        <v>36</v>
      </c>
      <c r="R59" s="24">
        <f>IF(S61&lt;-$C$7,ABS($B$5/S64),"")</f>
        <v>24.4441512</v>
      </c>
      <c r="S59" s="18">
        <f>IF(S61&lt;-$C$7,-S61,"-")</f>
        <v>113.10589590441</v>
      </c>
      <c r="T59" s="23">
        <f>IF(W61&lt;-$C$7,ABS($B$4/W64),"")</f>
        <v>13.836468599999996</v>
      </c>
      <c r="U59" s="7" t="s">
        <v>36</v>
      </c>
      <c r="V59" s="24">
        <f>IF(W61&lt;-$C$7,ABS($B$5/W64),"")</f>
        <v>18.448624799999994</v>
      </c>
      <c r="W59" s="18">
        <f>IF(W61&lt;-$C$7,-W61,"-")</f>
        <v>64.34695411480999</v>
      </c>
      <c r="X59" s="23">
        <f>IF(AA61&lt;-$C$7,ABS($B$4/AA64),"")</f>
        <v>13.501695599999996</v>
      </c>
      <c r="Y59" s="7" t="s">
        <v>36</v>
      </c>
      <c r="Z59" s="24">
        <f>IF(AA61&lt;-$C$7,ABS($B$5/AA64),"")</f>
        <v>18.002260799999995</v>
      </c>
      <c r="AA59" s="18">
        <f>IF(AA61&lt;-$C$7,-AA61,"-")</f>
        <v>62.525500985959965</v>
      </c>
      <c r="AB59" s="23">
        <f>IF(AE61&lt;-$C$7,ABS($B$4/AE64),"")</f>
        <v>8.643979800000002</v>
      </c>
      <c r="AC59" s="7" t="s">
        <v>36</v>
      </c>
      <c r="AD59" s="24">
        <f>IF(AE61&lt;-$C$7,ABS($B$5/AE64),"")</f>
        <v>11.525306400000002</v>
      </c>
      <c r="AE59" s="18">
        <f>IF(AE61&lt;-$C$7,-AE61,"-")</f>
        <v>14.492679431690007</v>
      </c>
      <c r="AF59" s="23">
        <f>IF(AI61&lt;-$C$7,ABS($B$4/AI64),"")</f>
        <v>8.6387958</v>
      </c>
      <c r="AG59" s="7" t="s">
        <v>36</v>
      </c>
      <c r="AH59" s="24">
        <f>IF(AI61&lt;-$C$7,ABS($B$5/AI64),"")</f>
        <v>11.5183944</v>
      </c>
      <c r="AI59" s="18">
        <f>IF(AI61&lt;-$C$7,-AI61,"-")</f>
        <v>12.946374497289998</v>
      </c>
      <c r="AJ59" s="23">
        <f>IF(AM61&lt;-$C$7,ABS($B$4/AM64),"")</f>
      </c>
      <c r="AK59" s="7" t="s">
        <v>36</v>
      </c>
      <c r="AL59" s="24">
        <f>IF(AM61&lt;-$C$7,ABS($B$5/AM64),"")</f>
      </c>
      <c r="AM59" s="18" t="str">
        <f>IF(AM61&lt;-$C$7,-AM61,"-")</f>
        <v>-</v>
      </c>
      <c r="AN59" s="23">
        <f>IF(AQ61&lt;-$C$7,ABS($B$4/AQ64),"")</f>
      </c>
      <c r="AO59" s="7" t="s">
        <v>36</v>
      </c>
      <c r="AP59" s="24">
        <f>IF(AQ61&lt;-$C$7,ABS($B$5/AQ64),"")</f>
      </c>
      <c r="AQ59" s="18" t="str">
        <f>IF(AQ61&lt;-$C$7,-AQ61,"-")</f>
        <v>-</v>
      </c>
      <c r="AR59" s="23">
        <f>IF(AU61&lt;-$C$7,ABS($B$4/AU64),"")</f>
      </c>
      <c r="AS59" s="7" t="s">
        <v>36</v>
      </c>
      <c r="AT59" s="24">
        <f>IF(AU61&lt;-$C$7,ABS($B$5/AU64),"")</f>
      </c>
      <c r="AU59" s="18" t="str">
        <f>IF(AU61&lt;-$C$7,-AU61,"-")</f>
        <v>-</v>
      </c>
      <c r="AV59" s="23">
        <f>IF(AY61&lt;-$C$7,ABS($B$4/AY64),"")</f>
      </c>
      <c r="AW59" s="7" t="s">
        <v>36</v>
      </c>
      <c r="AX59" s="24">
        <f>IF(AY61&lt;-$C$7,ABS($B$5/AY64),"")</f>
      </c>
      <c r="AY59" s="18" t="str">
        <f>IF(AY61&lt;-$C$7,-AY61,"-")</f>
        <v>-</v>
      </c>
      <c r="AZ59" s="23">
        <f>IF(BC61&lt;-$C$7,ABS($B$4/BC64),"")</f>
      </c>
      <c r="BA59" s="7" t="s">
        <v>36</v>
      </c>
      <c r="BB59" s="24">
        <f>IF(BC61&lt;-$C$7,ABS($B$5/BC64),"")</f>
      </c>
      <c r="BC59" s="18" t="str">
        <f>IF(BC61&lt;-$C$7,-BC61,"-")</f>
        <v>-</v>
      </c>
    </row>
    <row r="60" spans="1:55" s="13" customFormat="1" ht="18" customHeight="1" hidden="1">
      <c r="A60" s="40"/>
      <c r="B60" s="55"/>
      <c r="C60" s="12"/>
      <c r="D60" s="51" t="s">
        <v>39</v>
      </c>
      <c r="E60" s="52"/>
      <c r="F60" s="53"/>
      <c r="G60" s="10">
        <v>10</v>
      </c>
      <c r="H60" s="51" t="s">
        <v>39</v>
      </c>
      <c r="I60" s="52"/>
      <c r="J60" s="53"/>
      <c r="K60" s="10">
        <v>10</v>
      </c>
      <c r="L60" s="51" t="s">
        <v>39</v>
      </c>
      <c r="M60" s="52"/>
      <c r="N60" s="53"/>
      <c r="O60" s="10">
        <v>10</v>
      </c>
      <c r="P60" s="51" t="s">
        <v>39</v>
      </c>
      <c r="Q60" s="52"/>
      <c r="R60" s="53"/>
      <c r="S60" s="10">
        <v>10</v>
      </c>
      <c r="T60" s="51" t="s">
        <v>39</v>
      </c>
      <c r="U60" s="52"/>
      <c r="V60" s="53"/>
      <c r="W60" s="10">
        <v>10</v>
      </c>
      <c r="X60" s="51" t="s">
        <v>39</v>
      </c>
      <c r="Y60" s="52"/>
      <c r="Z60" s="53"/>
      <c r="AA60" s="10">
        <v>10</v>
      </c>
      <c r="AB60" s="51" t="s">
        <v>39</v>
      </c>
      <c r="AC60" s="52"/>
      <c r="AD60" s="53"/>
      <c r="AE60" s="10">
        <v>10</v>
      </c>
      <c r="AF60" s="51" t="s">
        <v>39</v>
      </c>
      <c r="AG60" s="52"/>
      <c r="AH60" s="53"/>
      <c r="AI60" s="10">
        <v>10</v>
      </c>
      <c r="AJ60" s="51" t="s">
        <v>39</v>
      </c>
      <c r="AK60" s="52"/>
      <c r="AL60" s="53"/>
      <c r="AM60" s="10">
        <v>10</v>
      </c>
      <c r="AN60" s="51" t="s">
        <v>39</v>
      </c>
      <c r="AO60" s="52"/>
      <c r="AP60" s="53"/>
      <c r="AQ60" s="10">
        <v>10</v>
      </c>
      <c r="AR60" s="51" t="s">
        <v>39</v>
      </c>
      <c r="AS60" s="52"/>
      <c r="AT60" s="53"/>
      <c r="AU60" s="10">
        <v>10</v>
      </c>
      <c r="AV60" s="51" t="s">
        <v>39</v>
      </c>
      <c r="AW60" s="52"/>
      <c r="AX60" s="53"/>
      <c r="AY60" s="10">
        <v>10</v>
      </c>
      <c r="AZ60" s="51" t="s">
        <v>39</v>
      </c>
      <c r="BA60" s="52"/>
      <c r="BB60" s="53"/>
      <c r="BC60" s="10">
        <v>10</v>
      </c>
    </row>
    <row r="61" spans="1:55" ht="18" customHeight="1" hidden="1">
      <c r="A61" s="40"/>
      <c r="B61" s="55"/>
      <c r="C61" s="48"/>
      <c r="D61" s="51" t="s">
        <v>40</v>
      </c>
      <c r="E61" s="52"/>
      <c r="F61" s="53"/>
      <c r="G61" s="9">
        <f>G62+G$7</f>
        <v>-587.1051603747601</v>
      </c>
      <c r="H61" s="51" t="s">
        <v>40</v>
      </c>
      <c r="I61" s="52"/>
      <c r="J61" s="53"/>
      <c r="K61" s="9">
        <f>K62+K$7</f>
        <v>-274.12048824528995</v>
      </c>
      <c r="L61" s="51" t="s">
        <v>40</v>
      </c>
      <c r="M61" s="52"/>
      <c r="N61" s="53"/>
      <c r="O61" s="9">
        <f>O62+O$7</f>
        <v>-300.67881572816003</v>
      </c>
      <c r="P61" s="51" t="s">
        <v>40</v>
      </c>
      <c r="Q61" s="52"/>
      <c r="R61" s="53"/>
      <c r="S61" s="9">
        <f>S62+S$7</f>
        <v>-113.10589590441</v>
      </c>
      <c r="T61" s="51" t="s">
        <v>40</v>
      </c>
      <c r="U61" s="52"/>
      <c r="V61" s="53"/>
      <c r="W61" s="9">
        <f>W62+W$7</f>
        <v>-64.34695411480999</v>
      </c>
      <c r="X61" s="51" t="s">
        <v>40</v>
      </c>
      <c r="Y61" s="52"/>
      <c r="Z61" s="53"/>
      <c r="AA61" s="9">
        <f>AA62+AA$7</f>
        <v>-62.525500985959965</v>
      </c>
      <c r="AB61" s="51" t="s">
        <v>40</v>
      </c>
      <c r="AC61" s="52"/>
      <c r="AD61" s="53"/>
      <c r="AE61" s="9">
        <f>AE62+AE$7</f>
        <v>-14.492679431690007</v>
      </c>
      <c r="AF61" s="51" t="s">
        <v>40</v>
      </c>
      <c r="AG61" s="52"/>
      <c r="AH61" s="53"/>
      <c r="AI61" s="9">
        <f>AI62+AI$7</f>
        <v>-12.946374497289998</v>
      </c>
      <c r="AJ61" s="51" t="s">
        <v>40</v>
      </c>
      <c r="AK61" s="52"/>
      <c r="AL61" s="53"/>
      <c r="AM61" s="9">
        <f>AM62+AM$7</f>
        <v>-0.9952091292900036</v>
      </c>
      <c r="AN61" s="51" t="s">
        <v>40</v>
      </c>
      <c r="AO61" s="52"/>
      <c r="AP61" s="53"/>
      <c r="AQ61" s="9">
        <f>AQ62+AQ$7</f>
        <v>-1.7300000000000004</v>
      </c>
      <c r="AR61" s="51" t="s">
        <v>40</v>
      </c>
      <c r="AS61" s="52"/>
      <c r="AT61" s="53"/>
      <c r="AU61" s="9">
        <f>AU62+AU$7</f>
        <v>6.1464317273599995</v>
      </c>
      <c r="AV61" s="51" t="s">
        <v>40</v>
      </c>
      <c r="AW61" s="52"/>
      <c r="AX61" s="53"/>
      <c r="AY61" s="9">
        <f>AY62+AY$7</f>
        <v>4.284389999999998</v>
      </c>
      <c r="AZ61" s="51" t="s">
        <v>40</v>
      </c>
      <c r="BA61" s="52"/>
      <c r="BB61" s="53"/>
      <c r="BC61" s="9">
        <f>BC62+BC$7</f>
        <v>12.16460224124</v>
      </c>
    </row>
    <row r="62" spans="1:55" ht="18" customHeight="1" hidden="1">
      <c r="A62" s="40"/>
      <c r="B62" s="55"/>
      <c r="C62" s="49"/>
      <c r="D62" s="51" t="s">
        <v>41</v>
      </c>
      <c r="E62" s="52"/>
      <c r="F62" s="53"/>
      <c r="G62" s="9">
        <f>G$6*G63/(G$6-G63)</f>
        <v>-602.5391103747601</v>
      </c>
      <c r="H62" s="51" t="s">
        <v>41</v>
      </c>
      <c r="I62" s="52"/>
      <c r="J62" s="53"/>
      <c r="K62" s="9">
        <f>K$6*K63/(K$6-K63)</f>
        <v>-286.43559824528995</v>
      </c>
      <c r="L62" s="51" t="s">
        <v>41</v>
      </c>
      <c r="M62" s="52"/>
      <c r="N62" s="53"/>
      <c r="O62" s="9">
        <f>O$6*O63/(O$6-O63)</f>
        <v>-299.82358572816</v>
      </c>
      <c r="P62" s="51" t="s">
        <v>41</v>
      </c>
      <c r="Q62" s="52"/>
      <c r="R62" s="53"/>
      <c r="S62" s="9">
        <f>S$6*S63/(S$6-S63)</f>
        <v>-149.21188590441</v>
      </c>
      <c r="T62" s="51" t="s">
        <v>41</v>
      </c>
      <c r="U62" s="52"/>
      <c r="V62" s="53"/>
      <c r="W62" s="9">
        <f>W$6*W63/(W$6-W63)</f>
        <v>-91.27736411480998</v>
      </c>
      <c r="X62" s="51" t="s">
        <v>41</v>
      </c>
      <c r="Y62" s="52"/>
      <c r="Z62" s="53"/>
      <c r="AA62" s="9">
        <f>AA$6*AA63/(AA$6-AA63)</f>
        <v>-87.51884098595997</v>
      </c>
      <c r="AB62" s="51" t="s">
        <v>41</v>
      </c>
      <c r="AC62" s="52"/>
      <c r="AD62" s="53"/>
      <c r="AE62" s="9">
        <f>AE$6*AE63/(AE$6-AE63)</f>
        <v>-41.63095943169001</v>
      </c>
      <c r="AF62" s="51" t="s">
        <v>41</v>
      </c>
      <c r="AG62" s="52"/>
      <c r="AH62" s="53"/>
      <c r="AI62" s="9">
        <f>AI$6*AI63/(AI$6-AI63)</f>
        <v>-41.59063449729</v>
      </c>
      <c r="AJ62" s="51" t="s">
        <v>41</v>
      </c>
      <c r="AK62" s="52"/>
      <c r="AL62" s="53"/>
      <c r="AM62" s="9">
        <f>AM$6*AM63/(AM$6-AM63)</f>
        <v>-27.409039129290004</v>
      </c>
      <c r="AN62" s="51" t="s">
        <v>41</v>
      </c>
      <c r="AO62" s="52"/>
      <c r="AP62" s="53"/>
      <c r="AQ62" s="9">
        <f>AQ$6*AQ63/(AQ$6-AQ63)</f>
        <v>-26.4</v>
      </c>
      <c r="AR62" s="51" t="s">
        <v>41</v>
      </c>
      <c r="AS62" s="52"/>
      <c r="AT62" s="53"/>
      <c r="AU62" s="9">
        <f>AU$6*AU63/(AU$6-AU63)</f>
        <v>-15.03526827264</v>
      </c>
      <c r="AV62" s="51" t="s">
        <v>41</v>
      </c>
      <c r="AW62" s="52"/>
      <c r="AX62" s="53"/>
      <c r="AY62" s="9">
        <f>AY$6*AY63/(AY$6-AY63)</f>
        <v>-15.215610000000002</v>
      </c>
      <c r="AZ62" s="51" t="s">
        <v>41</v>
      </c>
      <c r="BA62" s="52"/>
      <c r="BB62" s="53"/>
      <c r="BC62" s="9">
        <f>BC$6*BC63/(BC$6-BC63)</f>
        <v>-10.04117775876</v>
      </c>
    </row>
    <row r="63" spans="1:55" ht="18" customHeight="1" hidden="1">
      <c r="A63" s="40"/>
      <c r="B63" s="55"/>
      <c r="C63" s="49"/>
      <c r="D63" s="51" t="s">
        <v>42</v>
      </c>
      <c r="E63" s="52"/>
      <c r="F63" s="53"/>
      <c r="G63" s="9">
        <f>G$6+G60</f>
        <v>82.78426</v>
      </c>
      <c r="H63" s="51" t="s">
        <v>42</v>
      </c>
      <c r="I63" s="52"/>
      <c r="J63" s="53"/>
      <c r="K63" s="9">
        <f>K$6+K60</f>
        <v>58.75273</v>
      </c>
      <c r="L63" s="51" t="s">
        <v>42</v>
      </c>
      <c r="M63" s="52"/>
      <c r="N63" s="53"/>
      <c r="O63" s="9">
        <f>O$6+O60</f>
        <v>59.98396</v>
      </c>
      <c r="P63" s="51" t="s">
        <v>42</v>
      </c>
      <c r="Q63" s="52"/>
      <c r="R63" s="53"/>
      <c r="S63" s="9">
        <f>S$6+S60</f>
        <v>43.95021</v>
      </c>
      <c r="T63" s="51" t="s">
        <v>42</v>
      </c>
      <c r="U63" s="52"/>
      <c r="V63" s="53"/>
      <c r="W63" s="9">
        <f>W$6+W60</f>
        <v>35.623090000000005</v>
      </c>
      <c r="X63" s="51" t="s">
        <v>42</v>
      </c>
      <c r="Y63" s="52"/>
      <c r="Z63" s="53"/>
      <c r="AA63" s="9">
        <f>AA$6+AA60</f>
        <v>35.00314</v>
      </c>
      <c r="AB63" s="51" t="s">
        <v>42</v>
      </c>
      <c r="AC63" s="52"/>
      <c r="AD63" s="53"/>
      <c r="AE63" s="9">
        <f>AE$6+AE60</f>
        <v>26.00737</v>
      </c>
      <c r="AF63" s="51" t="s">
        <v>42</v>
      </c>
      <c r="AG63" s="52"/>
      <c r="AH63" s="53"/>
      <c r="AI63" s="9">
        <f>AI$6+AI60</f>
        <v>25.99777</v>
      </c>
      <c r="AJ63" s="51" t="s">
        <v>42</v>
      </c>
      <c r="AK63" s="52"/>
      <c r="AL63" s="53"/>
      <c r="AM63" s="9">
        <f>AM$6+AM60</f>
        <v>22.29423</v>
      </c>
      <c r="AN63" s="51" t="s">
        <v>42</v>
      </c>
      <c r="AO63" s="52"/>
      <c r="AP63" s="53"/>
      <c r="AQ63" s="9">
        <f>AQ$6+AQ60</f>
        <v>22</v>
      </c>
      <c r="AR63" s="51" t="s">
        <v>42</v>
      </c>
      <c r="AS63" s="52"/>
      <c r="AT63" s="53"/>
      <c r="AU63" s="9">
        <f>AU$6+AU60</f>
        <v>18.24208</v>
      </c>
      <c r="AV63" s="51" t="s">
        <v>42</v>
      </c>
      <c r="AW63" s="52"/>
      <c r="AX63" s="53"/>
      <c r="AY63" s="9">
        <f>AY$6+AY60</f>
        <v>18.310000000000002</v>
      </c>
      <c r="AZ63" s="51" t="s">
        <v>42</v>
      </c>
      <c r="BA63" s="52"/>
      <c r="BB63" s="53"/>
      <c r="BC63" s="9">
        <f>BC$6+BC60</f>
        <v>16.19874</v>
      </c>
    </row>
    <row r="64" spans="1:55" ht="18" customHeight="1" hidden="1">
      <c r="A64" s="40"/>
      <c r="B64" s="55"/>
      <c r="C64" s="50"/>
      <c r="D64" s="51" t="s">
        <v>43</v>
      </c>
      <c r="E64" s="52"/>
      <c r="F64" s="53"/>
      <c r="G64" s="14">
        <f>G63/G62</f>
        <v>-0.1373923427949944</v>
      </c>
      <c r="H64" s="51" t="s">
        <v>43</v>
      </c>
      <c r="I64" s="52"/>
      <c r="J64" s="53"/>
      <c r="K64" s="14">
        <f>K63/K62</f>
        <v>-0.205116718591964</v>
      </c>
      <c r="L64" s="51" t="s">
        <v>43</v>
      </c>
      <c r="M64" s="52"/>
      <c r="N64" s="53"/>
      <c r="O64" s="14">
        <f>O63/O62</f>
        <v>-0.200064180589133</v>
      </c>
      <c r="P64" s="51" t="s">
        <v>43</v>
      </c>
      <c r="Q64" s="52"/>
      <c r="R64" s="53"/>
      <c r="S64" s="14">
        <f>S63/S62</f>
        <v>-0.29454898806222407</v>
      </c>
      <c r="T64" s="51" t="s">
        <v>43</v>
      </c>
      <c r="U64" s="52"/>
      <c r="V64" s="53"/>
      <c r="W64" s="14">
        <f>W63/W62</f>
        <v>-0.3902729920552128</v>
      </c>
      <c r="X64" s="51" t="s">
        <v>43</v>
      </c>
      <c r="Y64" s="52"/>
      <c r="Z64" s="53"/>
      <c r="AA64" s="14">
        <f>AA63/AA62</f>
        <v>-0.3999497663093517</v>
      </c>
      <c r="AB64" s="51" t="s">
        <v>43</v>
      </c>
      <c r="AC64" s="52"/>
      <c r="AD64" s="53"/>
      <c r="AE64" s="14">
        <f>AE63/AE62</f>
        <v>-0.6247122419235639</v>
      </c>
      <c r="AF64" s="51" t="s">
        <v>43</v>
      </c>
      <c r="AG64" s="52"/>
      <c r="AH64" s="53"/>
      <c r="AI64" s="14">
        <f>AI63/AI62</f>
        <v>-0.6250871215175615</v>
      </c>
      <c r="AJ64" s="51" t="s">
        <v>43</v>
      </c>
      <c r="AK64" s="52"/>
      <c r="AL64" s="53"/>
      <c r="AM64" s="14">
        <f>AM63/AM62</f>
        <v>-0.8133896958166553</v>
      </c>
      <c r="AN64" s="51" t="s">
        <v>43</v>
      </c>
      <c r="AO64" s="52"/>
      <c r="AP64" s="53"/>
      <c r="AQ64" s="14">
        <f>AQ63/AQ62</f>
        <v>-0.8333333333333334</v>
      </c>
      <c r="AR64" s="51" t="s">
        <v>43</v>
      </c>
      <c r="AS64" s="52"/>
      <c r="AT64" s="53"/>
      <c r="AU64" s="14">
        <f>AU63/AU62</f>
        <v>-1.2132859666491955</v>
      </c>
      <c r="AV64" s="51" t="s">
        <v>43</v>
      </c>
      <c r="AW64" s="52"/>
      <c r="AX64" s="53"/>
      <c r="AY64" s="14">
        <f>AY63/AY62</f>
        <v>-1.203369434416366</v>
      </c>
      <c r="AZ64" s="51" t="s">
        <v>43</v>
      </c>
      <c r="BA64" s="52"/>
      <c r="BB64" s="53"/>
      <c r="BC64" s="14">
        <f>BC63/BC62</f>
        <v>-1.6132310759928632</v>
      </c>
    </row>
    <row r="65" spans="1:55" ht="18" customHeight="1">
      <c r="A65" s="40"/>
      <c r="B65" s="55"/>
      <c r="C65" s="3" t="s">
        <v>1</v>
      </c>
      <c r="D65" s="21">
        <f>IF(G67&lt;-$C$7,ABS($B$4/G70),"")</f>
        <v>21.54408438225683</v>
      </c>
      <c r="E65" s="19" t="s">
        <v>36</v>
      </c>
      <c r="F65" s="22">
        <f>IF(G67&lt;-$C$7,ABS($B$5/G70),"")</f>
        <v>28.72544584300911</v>
      </c>
      <c r="G65" s="20">
        <f>IF(G67&lt;-$C$7,-G67,"-")</f>
        <v>347.73368761854084</v>
      </c>
      <c r="H65" s="21">
        <f>IF(K67&lt;-$C$7,ABS($B$4/K70),"")</f>
        <v>5.554853950088022</v>
      </c>
      <c r="I65" s="19" t="s">
        <v>36</v>
      </c>
      <c r="J65" s="22">
        <f>IF(K67&lt;-$C$7,ABS($B$5/K70),"")</f>
        <v>7.406471933450696</v>
      </c>
      <c r="K65" s="20">
        <f>IF(K67&lt;-$C$7,-K67,"-")</f>
        <v>86.58841533668051</v>
      </c>
      <c r="L65" s="21">
        <f>IF(O67&lt;-$C$7,ABS($B$4/O70),"")</f>
        <v>20.855302722006755</v>
      </c>
      <c r="M65" s="19" t="s">
        <v>36</v>
      </c>
      <c r="N65" s="22">
        <f>IF(O67&lt;-$C$7,ABS($B$5/O70),"")</f>
        <v>27.807070296009005</v>
      </c>
      <c r="O65" s="20">
        <f>IF(O67&lt;-$C$7,-O67,"-")</f>
        <v>243.88189686012535</v>
      </c>
      <c r="P65" s="21">
        <f>IF(S67&lt;-$C$7,ABS($B$4/S70),"")</f>
        <v>14.249166577340084</v>
      </c>
      <c r="Q65" s="19" t="s">
        <v>36</v>
      </c>
      <c r="R65" s="22">
        <f>IF(S67&lt;-$C$7,ABS($B$5/S70),"")</f>
        <v>18.998888769786777</v>
      </c>
      <c r="S65" s="20">
        <f>IF(S67&lt;-$C$7,-S67,"-")</f>
        <v>87.42981215290317</v>
      </c>
      <c r="T65" s="21">
        <f>IF(W67&lt;-$C$7,ABS($B$4/W70),"")</f>
        <v>8.395556831867921</v>
      </c>
      <c r="U65" s="19" t="s">
        <v>36</v>
      </c>
      <c r="V65" s="22">
        <f>IF(W67&lt;-$C$7,ABS($B$5/W70),"")</f>
        <v>11.194075775823896</v>
      </c>
      <c r="W65" s="20">
        <f>IF(W67&lt;-$C$7,-W67,"-")</f>
        <v>38.52973709316049</v>
      </c>
      <c r="X65" s="21">
        <f>IF(AA67&lt;-$C$7,ABS($B$4/AA70),"")</f>
        <v>10.800729114983213</v>
      </c>
      <c r="Y65" s="19" t="s">
        <v>36</v>
      </c>
      <c r="Z65" s="22">
        <f>IF(AA67&lt;-$C$7,ABS($B$5/AA70),"")</f>
        <v>14.400972153310951</v>
      </c>
      <c r="AA65" s="20">
        <f>IF(AA67&lt;-$C$7,-AA67,"-")</f>
        <v>50.01945595629654</v>
      </c>
      <c r="AB65" s="21">
        <f>IF(AE67&lt;-$C$7,ABS($B$4/AE70),"")</f>
        <v>7.024363696899439</v>
      </c>
      <c r="AC65" s="19" t="s">
        <v>36</v>
      </c>
      <c r="AD65" s="22">
        <f>IF(AE67&lt;-$C$7,ABS($B$5/AE70),"")</f>
        <v>9.365818262532585</v>
      </c>
      <c r="AE65" s="20">
        <f>IF(AE67&lt;-$C$7,-AE67,"-")</f>
        <v>9.691606427932811</v>
      </c>
      <c r="AF65" s="21">
        <f>IF(AI67&lt;-$C$7,ABS($B$4/AI70),"")</f>
        <v>7.871754357256147</v>
      </c>
      <c r="AG65" s="19" t="s">
        <v>36</v>
      </c>
      <c r="AH65" s="22">
        <f>IF(AI67&lt;-$C$7,ABS($B$5/AI70),"")</f>
        <v>10.495672476341529</v>
      </c>
      <c r="AI65" s="20">
        <f>IF(AI67&lt;-$C$7,-AI67,"-")</f>
        <v>10.673975871089194</v>
      </c>
      <c r="AJ65" s="21">
        <f>IF(AM67&lt;-$C$7,ABS($B$4/AM70),"")</f>
      </c>
      <c r="AK65" s="19" t="s">
        <v>36</v>
      </c>
      <c r="AL65" s="22">
        <f>IF(AM67&lt;-$C$7,ABS($B$5/AM70),"")</f>
      </c>
      <c r="AM65" s="20" t="str">
        <f>IF(AM67&lt;-$C$7,-AM67,"-")</f>
        <v>-</v>
      </c>
      <c r="AN65" s="21">
        <f>IF(AQ67&lt;-$C$7,ABS($B$4/AQ70),"")</f>
      </c>
      <c r="AO65" s="19" t="s">
        <v>36</v>
      </c>
      <c r="AP65" s="22">
        <f>IF(AQ67&lt;-$C$7,ABS($B$5/AQ70),"")</f>
      </c>
      <c r="AQ65" s="20" t="str">
        <f>IF(AQ67&lt;-$C$7,-AQ67,"-")</f>
        <v>-</v>
      </c>
      <c r="AR65" s="21">
        <f>IF(AU67&lt;-$C$7,ABS($B$4/AU70),"")</f>
      </c>
      <c r="AS65" s="19" t="s">
        <v>36</v>
      </c>
      <c r="AT65" s="22">
        <f>IF(AU67&lt;-$C$7,ABS($B$5/AU70),"")</f>
      </c>
      <c r="AU65" s="20" t="str">
        <f>IF(AU67&lt;-$C$7,-AU67,"-")</f>
        <v>-</v>
      </c>
      <c r="AV65" s="21">
        <f>IF(AY67&lt;-$C$7,ABS($B$4/AY70),"")</f>
      </c>
      <c r="AW65" s="19" t="s">
        <v>36</v>
      </c>
      <c r="AX65" s="22">
        <f>IF(AY67&lt;-$C$7,ABS($B$5/AY70),"")</f>
      </c>
      <c r="AY65" s="20" t="str">
        <f>IF(AY67&lt;-$C$7,-AY67,"-")</f>
        <v>-</v>
      </c>
      <c r="AZ65" s="21">
        <f>IF(BC67&lt;-$C$7,ABS($B$4/BC70),"")</f>
      </c>
      <c r="BA65" s="19" t="s">
        <v>36</v>
      </c>
      <c r="BB65" s="22">
        <f>IF(BC67&lt;-$C$7,ABS($B$5/BC70),"")</f>
      </c>
      <c r="BC65" s="20" t="str">
        <f>IF(BC67&lt;-$C$7,-BC67,"-")</f>
        <v>-</v>
      </c>
    </row>
    <row r="66" spans="1:55" s="13" customFormat="1" ht="18" customHeight="1" hidden="1">
      <c r="A66" s="40"/>
      <c r="B66" s="55"/>
      <c r="C66" s="12"/>
      <c r="D66" s="57" t="s">
        <v>39</v>
      </c>
      <c r="E66" s="58"/>
      <c r="F66" s="59"/>
      <c r="G66" s="15">
        <v>10</v>
      </c>
      <c r="H66" s="57" t="s">
        <v>39</v>
      </c>
      <c r="I66" s="58"/>
      <c r="J66" s="59"/>
      <c r="K66" s="15">
        <v>10</v>
      </c>
      <c r="L66" s="57" t="s">
        <v>39</v>
      </c>
      <c r="M66" s="58"/>
      <c r="N66" s="59"/>
      <c r="O66" s="15">
        <v>10</v>
      </c>
      <c r="P66" s="57" t="s">
        <v>39</v>
      </c>
      <c r="Q66" s="58"/>
      <c r="R66" s="59"/>
      <c r="S66" s="15">
        <v>10</v>
      </c>
      <c r="T66" s="57" t="s">
        <v>39</v>
      </c>
      <c r="U66" s="58"/>
      <c r="V66" s="59"/>
      <c r="W66" s="15">
        <v>10</v>
      </c>
      <c r="X66" s="57" t="s">
        <v>39</v>
      </c>
      <c r="Y66" s="58"/>
      <c r="Z66" s="59"/>
      <c r="AA66" s="15">
        <v>10</v>
      </c>
      <c r="AB66" s="57" t="s">
        <v>39</v>
      </c>
      <c r="AC66" s="58"/>
      <c r="AD66" s="59"/>
      <c r="AE66" s="15">
        <v>10</v>
      </c>
      <c r="AF66" s="57" t="s">
        <v>39</v>
      </c>
      <c r="AG66" s="58"/>
      <c r="AH66" s="59"/>
      <c r="AI66" s="15">
        <v>10</v>
      </c>
      <c r="AJ66" s="57" t="s">
        <v>39</v>
      </c>
      <c r="AK66" s="58"/>
      <c r="AL66" s="59"/>
      <c r="AM66" s="15">
        <v>10</v>
      </c>
      <c r="AN66" s="57" t="s">
        <v>39</v>
      </c>
      <c r="AO66" s="58"/>
      <c r="AP66" s="59"/>
      <c r="AQ66" s="15">
        <v>10</v>
      </c>
      <c r="AR66" s="57" t="s">
        <v>39</v>
      </c>
      <c r="AS66" s="58"/>
      <c r="AT66" s="59"/>
      <c r="AU66" s="15">
        <v>10</v>
      </c>
      <c r="AV66" s="57" t="s">
        <v>39</v>
      </c>
      <c r="AW66" s="58"/>
      <c r="AX66" s="59"/>
      <c r="AY66" s="15">
        <v>10</v>
      </c>
      <c r="AZ66" s="57" t="s">
        <v>39</v>
      </c>
      <c r="BA66" s="58"/>
      <c r="BB66" s="59"/>
      <c r="BC66" s="15">
        <v>10</v>
      </c>
    </row>
    <row r="67" spans="1:55" ht="18" customHeight="1" hidden="1">
      <c r="A67" s="40"/>
      <c r="B67" s="55"/>
      <c r="C67" s="48"/>
      <c r="D67" s="51" t="s">
        <v>40</v>
      </c>
      <c r="E67" s="52"/>
      <c r="F67" s="53"/>
      <c r="G67" s="9">
        <f>G68+G$7</f>
        <v>-347.73368761854084</v>
      </c>
      <c r="H67" s="51" t="s">
        <v>40</v>
      </c>
      <c r="I67" s="52"/>
      <c r="J67" s="53"/>
      <c r="K67" s="9">
        <f>K68+K$7</f>
        <v>-86.58841533668051</v>
      </c>
      <c r="L67" s="51" t="s">
        <v>40</v>
      </c>
      <c r="M67" s="52"/>
      <c r="N67" s="53"/>
      <c r="O67" s="9">
        <f>O68+O$7</f>
        <v>-243.88189686012535</v>
      </c>
      <c r="P67" s="51" t="s">
        <v>40</v>
      </c>
      <c r="Q67" s="52"/>
      <c r="R67" s="53"/>
      <c r="S67" s="9">
        <f>S68+S$7</f>
        <v>-87.42981215290317</v>
      </c>
      <c r="T67" s="51" t="s">
        <v>40</v>
      </c>
      <c r="U67" s="52"/>
      <c r="V67" s="53"/>
      <c r="W67" s="9">
        <f>W68+W$7</f>
        <v>-38.52973709316049</v>
      </c>
      <c r="X67" s="51" t="s">
        <v>40</v>
      </c>
      <c r="Y67" s="52"/>
      <c r="Z67" s="53"/>
      <c r="AA67" s="9">
        <f>AA68+AA$7</f>
        <v>-50.01945595629654</v>
      </c>
      <c r="AB67" s="51" t="s">
        <v>40</v>
      </c>
      <c r="AC67" s="52"/>
      <c r="AD67" s="53"/>
      <c r="AE67" s="9">
        <f>AE68+AE$7</f>
        <v>-9.691606427932811</v>
      </c>
      <c r="AF67" s="51" t="s">
        <v>40</v>
      </c>
      <c r="AG67" s="52"/>
      <c r="AH67" s="53"/>
      <c r="AI67" s="9">
        <f>AI68+AI$7</f>
        <v>-10.673975871089194</v>
      </c>
      <c r="AJ67" s="51" t="s">
        <v>40</v>
      </c>
      <c r="AK67" s="52"/>
      <c r="AL67" s="53"/>
      <c r="AM67" s="9">
        <f>AM68+AM$7</f>
        <v>0.7725666245056644</v>
      </c>
      <c r="AN67" s="51" t="s">
        <v>40</v>
      </c>
      <c r="AO67" s="52"/>
      <c r="AP67" s="53"/>
      <c r="AQ67" s="9">
        <f>AQ68+AQ$7</f>
        <v>-0.5589377082509728</v>
      </c>
      <c r="AR67" s="51" t="s">
        <v>40</v>
      </c>
      <c r="AS67" s="52"/>
      <c r="AT67" s="53"/>
      <c r="AU67" s="9">
        <f>AU68+AU$7</f>
        <v>6.531851626661556</v>
      </c>
      <c r="AV67" s="51" t="s">
        <v>40</v>
      </c>
      <c r="AW67" s="52"/>
      <c r="AX67" s="53"/>
      <c r="AY67" s="9">
        <f>AY68+AY$7</f>
        <v>4.688193744035026</v>
      </c>
      <c r="AZ67" s="51" t="s">
        <v>40</v>
      </c>
      <c r="BA67" s="52"/>
      <c r="BB67" s="53"/>
      <c r="BC67" s="9">
        <f>BC68+BC$7</f>
        <v>12.287792831687653</v>
      </c>
    </row>
    <row r="68" spans="1:55" ht="18" customHeight="1" hidden="1">
      <c r="A68" s="40"/>
      <c r="B68" s="55"/>
      <c r="C68" s="49"/>
      <c r="D68" s="51" t="s">
        <v>41</v>
      </c>
      <c r="E68" s="52"/>
      <c r="F68" s="53"/>
      <c r="G68" s="9">
        <f>G$6*G69/(G$6-G69)</f>
        <v>-363.1676376185408</v>
      </c>
      <c r="H68" s="51" t="s">
        <v>41</v>
      </c>
      <c r="I68" s="52"/>
      <c r="J68" s="53"/>
      <c r="K68" s="9">
        <f>K$6*K69/(K$6-K69)</f>
        <v>-98.90352533668052</v>
      </c>
      <c r="L68" s="51" t="s">
        <v>41</v>
      </c>
      <c r="M68" s="52"/>
      <c r="N68" s="53"/>
      <c r="O68" s="9">
        <f>O$6*O69/(O$6-O69)</f>
        <v>-243.02666686012535</v>
      </c>
      <c r="P68" s="51" t="s">
        <v>41</v>
      </c>
      <c r="Q68" s="52"/>
      <c r="R68" s="53"/>
      <c r="S68" s="9">
        <f>S$6*S69/(S$6-S69)</f>
        <v>-123.53580215290316</v>
      </c>
      <c r="T68" s="51" t="s">
        <v>41</v>
      </c>
      <c r="U68" s="52"/>
      <c r="V68" s="53"/>
      <c r="W68" s="9">
        <f>W$6*W69/(W$6-W69)</f>
        <v>-65.46014709316049</v>
      </c>
      <c r="X68" s="51" t="s">
        <v>41</v>
      </c>
      <c r="Y68" s="52"/>
      <c r="Z68" s="53"/>
      <c r="AA68" s="9">
        <f>AA$6*AA69/(AA$6-AA69)</f>
        <v>-75.01279595629654</v>
      </c>
      <c r="AB68" s="51" t="s">
        <v>41</v>
      </c>
      <c r="AC68" s="52"/>
      <c r="AD68" s="53"/>
      <c r="AE68" s="9">
        <f>AE$6*AE69/(AE$6-AE69)</f>
        <v>-36.82988642793281</v>
      </c>
      <c r="AF68" s="51" t="s">
        <v>41</v>
      </c>
      <c r="AG68" s="52"/>
      <c r="AH68" s="53"/>
      <c r="AI68" s="9">
        <f>AI$6*AI69/(AI$6-AI69)</f>
        <v>-39.31823587108919</v>
      </c>
      <c r="AJ68" s="51" t="s">
        <v>41</v>
      </c>
      <c r="AK68" s="52"/>
      <c r="AL68" s="53"/>
      <c r="AM68" s="9">
        <f>AM$6*AM69/(AM$6-AM69)</f>
        <v>-25.641263375494336</v>
      </c>
      <c r="AN68" s="51" t="s">
        <v>41</v>
      </c>
      <c r="AO68" s="52"/>
      <c r="AP68" s="53"/>
      <c r="AQ68" s="9">
        <f>AQ$6*AQ69/(AQ$6-AQ69)</f>
        <v>-25.22893770825097</v>
      </c>
      <c r="AR68" s="51" t="s">
        <v>41</v>
      </c>
      <c r="AS68" s="52"/>
      <c r="AT68" s="53"/>
      <c r="AU68" s="9">
        <f>AU$6*AU69/(AU$6-AU69)</f>
        <v>-14.649848373338443</v>
      </c>
      <c r="AV68" s="51" t="s">
        <v>41</v>
      </c>
      <c r="AW68" s="52"/>
      <c r="AX68" s="53"/>
      <c r="AY68" s="9">
        <f>AY$6*AY69/(AY$6-AY69)</f>
        <v>-14.811806255964974</v>
      </c>
      <c r="AZ68" s="51" t="s">
        <v>41</v>
      </c>
      <c r="BA68" s="52"/>
      <c r="BB68" s="53"/>
      <c r="BC68" s="9">
        <f>BC$6*BC69/(BC$6-BC69)</f>
        <v>-9.917987168312347</v>
      </c>
    </row>
    <row r="69" spans="1:55" ht="18" customHeight="1" hidden="1">
      <c r="A69" s="40"/>
      <c r="B69" s="55"/>
      <c r="C69" s="49"/>
      <c r="D69" s="51" t="s">
        <v>42</v>
      </c>
      <c r="E69" s="52"/>
      <c r="F69" s="53"/>
      <c r="G69" s="9">
        <f>G$10+G66</f>
        <v>91.02755115252138</v>
      </c>
      <c r="H69" s="51" t="s">
        <v>42</v>
      </c>
      <c r="I69" s="52"/>
      <c r="J69" s="53"/>
      <c r="K69" s="9">
        <f>K$10+K66</f>
        <v>96.14636885450639</v>
      </c>
      <c r="L69" s="51" t="s">
        <v>42</v>
      </c>
      <c r="M69" s="52"/>
      <c r="N69" s="53"/>
      <c r="O69" s="9">
        <f>O$10+O66</f>
        <v>62.92615449114898</v>
      </c>
      <c r="P69" s="51" t="s">
        <v>42</v>
      </c>
      <c r="Q69" s="52"/>
      <c r="R69" s="53"/>
      <c r="S69" s="9">
        <f>S$10+S66</f>
        <v>46.81630522072292</v>
      </c>
      <c r="T69" s="51" t="s">
        <v>42</v>
      </c>
      <c r="U69" s="52"/>
      <c r="V69" s="53"/>
      <c r="W69" s="9">
        <f>W$10+W66</f>
        <v>42.103793873600644</v>
      </c>
      <c r="X69" s="51" t="s">
        <v>42</v>
      </c>
      <c r="Y69" s="52"/>
      <c r="Z69" s="53"/>
      <c r="AA69" s="9">
        <f>AA$10+AA66</f>
        <v>37.50386606790026</v>
      </c>
      <c r="AB69" s="51" t="s">
        <v>42</v>
      </c>
      <c r="AC69" s="52"/>
      <c r="AD69" s="53"/>
      <c r="AE69" s="9">
        <f>AE$10+AE66</f>
        <v>28.313082193996255</v>
      </c>
      <c r="AF69" s="51" t="s">
        <v>42</v>
      </c>
      <c r="AG69" s="52"/>
      <c r="AH69" s="53"/>
      <c r="AI69" s="9">
        <f>AI$10+AI66</f>
        <v>26.972192483136556</v>
      </c>
      <c r="AJ69" s="51" t="s">
        <v>42</v>
      </c>
      <c r="AK69" s="52"/>
      <c r="AL69" s="53"/>
      <c r="AM69" s="9">
        <f>AM$10+AM66</f>
        <v>23.618700917291157</v>
      </c>
      <c r="AN69" s="51" t="s">
        <v>42</v>
      </c>
      <c r="AO69" s="52"/>
      <c r="AP69" s="53"/>
      <c r="AQ69" s="9">
        <f>AQ$10+AQ66</f>
        <v>22.885227761726195</v>
      </c>
      <c r="AR69" s="51" t="s">
        <v>42</v>
      </c>
      <c r="AS69" s="52"/>
      <c r="AT69" s="53"/>
      <c r="AU69" s="9">
        <f>AU$10+AU66</f>
        <v>18.8435685009034</v>
      </c>
      <c r="AV69" s="51" t="s">
        <v>42</v>
      </c>
      <c r="AW69" s="52"/>
      <c r="AX69" s="53"/>
      <c r="AY69" s="9">
        <f>AY$10+AY66</f>
        <v>18.931063944599337</v>
      </c>
      <c r="AZ69" s="51" t="s">
        <v>42</v>
      </c>
      <c r="BA69" s="52"/>
      <c r="BB69" s="53"/>
      <c r="BC69" s="9">
        <f>BC$10+BC66</f>
        <v>16.5299645324732</v>
      </c>
    </row>
    <row r="70" spans="1:55" ht="18" customHeight="1" hidden="1">
      <c r="A70" s="40"/>
      <c r="B70" s="56"/>
      <c r="C70" s="50"/>
      <c r="D70" s="51" t="s">
        <v>43</v>
      </c>
      <c r="E70" s="52"/>
      <c r="F70" s="53"/>
      <c r="G70" s="14">
        <f>G69/G68</f>
        <v>-0.2506488511736106</v>
      </c>
      <c r="H70" s="51" t="s">
        <v>43</v>
      </c>
      <c r="I70" s="52"/>
      <c r="J70" s="53"/>
      <c r="K70" s="14">
        <f>K69/K68</f>
        <v>-0.9721227683968958</v>
      </c>
      <c r="L70" s="51" t="s">
        <v>43</v>
      </c>
      <c r="M70" s="52"/>
      <c r="N70" s="53"/>
      <c r="O70" s="14">
        <f>O69/O68</f>
        <v>-0.25892695358969103</v>
      </c>
      <c r="P70" s="51" t="s">
        <v>43</v>
      </c>
      <c r="Q70" s="52"/>
      <c r="R70" s="53"/>
      <c r="S70" s="14">
        <f>S69/S68</f>
        <v>-0.3789695327576153</v>
      </c>
      <c r="T70" s="51" t="s">
        <v>43</v>
      </c>
      <c r="U70" s="52"/>
      <c r="V70" s="53"/>
      <c r="W70" s="14">
        <f>W69/W68</f>
        <v>-0.6431973611926057</v>
      </c>
      <c r="X70" s="51" t="s">
        <v>43</v>
      </c>
      <c r="Y70" s="52"/>
      <c r="Z70" s="53"/>
      <c r="AA70" s="14">
        <f>AA69/AA68</f>
        <v>-0.499966246955393</v>
      </c>
      <c r="AB70" s="51" t="s">
        <v>43</v>
      </c>
      <c r="AC70" s="52"/>
      <c r="AD70" s="53"/>
      <c r="AE70" s="14">
        <f>AE69/AE68</f>
        <v>-0.7687529053177536</v>
      </c>
      <c r="AF70" s="51" t="s">
        <v>43</v>
      </c>
      <c r="AG70" s="52"/>
      <c r="AH70" s="53"/>
      <c r="AI70" s="14">
        <f>AI69/AI68</f>
        <v>-0.685997016030144</v>
      </c>
      <c r="AJ70" s="51" t="s">
        <v>43</v>
      </c>
      <c r="AK70" s="52"/>
      <c r="AL70" s="53"/>
      <c r="AM70" s="14">
        <f>AM69/AM68</f>
        <v>-0.9211207954700015</v>
      </c>
      <c r="AN70" s="51" t="s">
        <v>43</v>
      </c>
      <c r="AO70" s="52"/>
      <c r="AP70" s="53"/>
      <c r="AQ70" s="14">
        <f>AQ69/AQ68</f>
        <v>-0.9071023134771831</v>
      </c>
      <c r="AR70" s="51" t="s">
        <v>43</v>
      </c>
      <c r="AS70" s="52"/>
      <c r="AT70" s="53"/>
      <c r="AU70" s="14">
        <f>AU69/AU68</f>
        <v>-1.2862637223738913</v>
      </c>
      <c r="AV70" s="51" t="s">
        <v>43</v>
      </c>
      <c r="AW70" s="52"/>
      <c r="AX70" s="53"/>
      <c r="AY70" s="14">
        <f>AY69/AY68</f>
        <v>-1.278106371191256</v>
      </c>
      <c r="AZ70" s="51" t="s">
        <v>43</v>
      </c>
      <c r="BA70" s="52"/>
      <c r="BB70" s="53"/>
      <c r="BC70" s="14">
        <f>BC69/BC68</f>
        <v>-1.6666652468845604</v>
      </c>
    </row>
    <row r="71" spans="1:55" ht="18" customHeight="1">
      <c r="A71" s="40"/>
      <c r="B71" s="54" t="s">
        <v>5</v>
      </c>
      <c r="C71" s="35" t="s">
        <v>64</v>
      </c>
      <c r="D71" s="23">
        <f>IF(G73&lt;-$C$7,ABS($B$4/G76),"")</f>
        <v>26.202333600000006</v>
      </c>
      <c r="E71" s="7" t="s">
        <v>36</v>
      </c>
      <c r="F71" s="24">
        <f>IF(G73&lt;-$C$7,ABS($B$5/G76),"")</f>
        <v>34.93644480000001</v>
      </c>
      <c r="G71" s="18">
        <f>IF(G73&lt;-$C$7,-G73,"-")</f>
        <v>410.5202102498401</v>
      </c>
      <c r="H71" s="23">
        <f>IF(K73&lt;-$C$7,ABS($B$4/K76),"")</f>
        <v>17.550982800000003</v>
      </c>
      <c r="I71" s="7" t="s">
        <v>36</v>
      </c>
      <c r="J71" s="24">
        <f>IF(K73&lt;-$C$7,ABS($B$5/K76),"")</f>
        <v>23.4013104</v>
      </c>
      <c r="K71" s="18">
        <f>IF(K73&lt;-$C$7,-K73,"-")</f>
        <v>194.89286549686</v>
      </c>
      <c r="L71" s="23">
        <f>IF(O73&lt;-$C$7,ABS($B$4/O76),"")</f>
        <v>17.99422560000001</v>
      </c>
      <c r="M71" s="7" t="s">
        <v>36</v>
      </c>
      <c r="N71" s="24">
        <f>IF(O73&lt;-$C$7,ABS($B$5/O76),"")</f>
        <v>23.992300800000013</v>
      </c>
      <c r="O71" s="18">
        <f>IF(O73&lt;-$C$7,-O73,"-")</f>
        <v>217.3989404854401</v>
      </c>
      <c r="P71" s="23">
        <f>IF(S73&lt;-$C$7,ABS($B$4/S76),"")</f>
        <v>12.2220756</v>
      </c>
      <c r="Q71" s="7" t="s">
        <v>36</v>
      </c>
      <c r="R71" s="24">
        <f>IF(S73&lt;-$C$7,ABS($B$5/S76),"")</f>
        <v>16.2961008</v>
      </c>
      <c r="S71" s="18">
        <f>IF(S73&lt;-$C$7,-S73,"-")</f>
        <v>74.68533726960666</v>
      </c>
      <c r="T71" s="23">
        <f>IF(W73&lt;-$C$7,ABS($B$4/W76),"")</f>
        <v>9.224312399999997</v>
      </c>
      <c r="U71" s="7" t="s">
        <v>36</v>
      </c>
      <c r="V71" s="24">
        <f>IF(W73&lt;-$C$7,ABS($B$5/W76),"")</f>
        <v>12.299083199999997</v>
      </c>
      <c r="W71" s="18">
        <f>IF(W73&lt;-$C$7,-W73,"-")</f>
        <v>42.462196076539996</v>
      </c>
      <c r="X71" s="23">
        <f>IF(AA73&lt;-$C$7,ABS($B$4/AA76),"")</f>
        <v>9.001130399999997</v>
      </c>
      <c r="Y71" s="7" t="s">
        <v>36</v>
      </c>
      <c r="Z71" s="24">
        <f>IF(AA73&lt;-$C$7,ABS($B$5/AA76),"")</f>
        <v>12.001507199999995</v>
      </c>
      <c r="AA71" s="18">
        <f>IF(AA73&lt;-$C$7,-AA73,"-")</f>
        <v>41.68693399063997</v>
      </c>
      <c r="AB71" s="23"/>
      <c r="AC71" s="7" t="s">
        <v>36</v>
      </c>
      <c r="AD71" s="24"/>
      <c r="AE71" s="18" t="s">
        <v>0</v>
      </c>
      <c r="AF71" s="23">
        <f>IF(AI73&lt;-$C$7,ABS($B$4/AI76),"")</f>
      </c>
      <c r="AG71" s="7" t="s">
        <v>36</v>
      </c>
      <c r="AH71" s="24">
        <f>IF(AI73&lt;-$C$7,ABS($B$5/AI76),"")</f>
      </c>
      <c r="AI71" s="18" t="str">
        <f>IF(AI73&lt;-$C$7,-AI73,"-")</f>
        <v>-</v>
      </c>
      <c r="AJ71" s="23">
        <f>IF(AM73&lt;-$C$7,ABS($B$4/AM76),"")</f>
      </c>
      <c r="AK71" s="7" t="s">
        <v>36</v>
      </c>
      <c r="AL71" s="24">
        <f>IF(AM73&lt;-$C$7,ABS($B$5/AM76),"")</f>
      </c>
      <c r="AM71" s="18" t="str">
        <f>IF(AM73&lt;-$C$7,-AM73,"-")</f>
        <v>-</v>
      </c>
      <c r="AN71" s="23">
        <f>IF(AQ73&lt;-$C$7,ABS($B$4/AQ76),"")</f>
      </c>
      <c r="AO71" s="7" t="s">
        <v>36</v>
      </c>
      <c r="AP71" s="24">
        <f>IF(AQ73&lt;-$C$7,ABS($B$5/AQ76),"")</f>
      </c>
      <c r="AQ71" s="18" t="str">
        <f>IF(AQ73&lt;-$C$7,-AQ73,"-")</f>
        <v>-</v>
      </c>
      <c r="AR71" s="23">
        <f>IF(AU73&lt;-$C$7,ABS($B$4/AU76),"")</f>
      </c>
      <c r="AS71" s="7" t="s">
        <v>36</v>
      </c>
      <c r="AT71" s="24">
        <f>IF(AU73&lt;-$C$7,ABS($B$5/AU76),"")</f>
      </c>
      <c r="AU71" s="18" t="str">
        <f>IF(AU73&lt;-$C$7,-AU73,"-")</f>
        <v>-</v>
      </c>
      <c r="AV71" s="23">
        <f>IF(AY73&lt;-$C$7,ABS($B$4/AY76),"")</f>
      </c>
      <c r="AW71" s="7" t="s">
        <v>36</v>
      </c>
      <c r="AX71" s="24">
        <f>IF(AY73&lt;-$C$7,ABS($B$5/AY76),"")</f>
      </c>
      <c r="AY71" s="18" t="str">
        <f>IF(AY73&lt;-$C$7,-AY73,"-")</f>
        <v>-</v>
      </c>
      <c r="AZ71" s="23">
        <f>IF(BC73&lt;-$C$7,ABS($B$4/BC76),"")</f>
      </c>
      <c r="BA71" s="7" t="s">
        <v>36</v>
      </c>
      <c r="BB71" s="24">
        <f>IF(BC73&lt;-$C$7,ABS($B$5/BC76),"")</f>
      </c>
      <c r="BC71" s="18" t="str">
        <f>IF(BC73&lt;-$C$7,-BC73,"-")</f>
        <v>-</v>
      </c>
    </row>
    <row r="72" spans="1:55" s="13" customFormat="1" ht="18" customHeight="1" hidden="1">
      <c r="A72" s="40"/>
      <c r="B72" s="55"/>
      <c r="C72" s="12"/>
      <c r="D72" s="51" t="s">
        <v>39</v>
      </c>
      <c r="E72" s="52"/>
      <c r="F72" s="53"/>
      <c r="G72" s="10">
        <v>15</v>
      </c>
      <c r="H72" s="51" t="s">
        <v>39</v>
      </c>
      <c r="I72" s="52"/>
      <c r="J72" s="53"/>
      <c r="K72" s="10">
        <v>15</v>
      </c>
      <c r="L72" s="51" t="s">
        <v>39</v>
      </c>
      <c r="M72" s="52"/>
      <c r="N72" s="53"/>
      <c r="O72" s="10">
        <v>15</v>
      </c>
      <c r="P72" s="51" t="s">
        <v>39</v>
      </c>
      <c r="Q72" s="52"/>
      <c r="R72" s="53"/>
      <c r="S72" s="10">
        <v>15</v>
      </c>
      <c r="T72" s="51" t="s">
        <v>39</v>
      </c>
      <c r="U72" s="52"/>
      <c r="V72" s="53"/>
      <c r="W72" s="10">
        <v>15</v>
      </c>
      <c r="X72" s="51" t="s">
        <v>39</v>
      </c>
      <c r="Y72" s="52"/>
      <c r="Z72" s="53"/>
      <c r="AA72" s="10">
        <v>15</v>
      </c>
      <c r="AB72" s="51" t="s">
        <v>39</v>
      </c>
      <c r="AC72" s="52"/>
      <c r="AD72" s="53"/>
      <c r="AE72" s="10">
        <v>15</v>
      </c>
      <c r="AF72" s="51" t="s">
        <v>39</v>
      </c>
      <c r="AG72" s="52"/>
      <c r="AH72" s="53"/>
      <c r="AI72" s="10">
        <v>15</v>
      </c>
      <c r="AJ72" s="51" t="s">
        <v>39</v>
      </c>
      <c r="AK72" s="52"/>
      <c r="AL72" s="53"/>
      <c r="AM72" s="10">
        <v>15</v>
      </c>
      <c r="AN72" s="51" t="s">
        <v>39</v>
      </c>
      <c r="AO72" s="52"/>
      <c r="AP72" s="53"/>
      <c r="AQ72" s="10">
        <v>15</v>
      </c>
      <c r="AR72" s="51" t="s">
        <v>39</v>
      </c>
      <c r="AS72" s="52"/>
      <c r="AT72" s="53"/>
      <c r="AU72" s="10">
        <v>15</v>
      </c>
      <c r="AV72" s="51" t="s">
        <v>39</v>
      </c>
      <c r="AW72" s="52"/>
      <c r="AX72" s="53"/>
      <c r="AY72" s="10">
        <v>15</v>
      </c>
      <c r="AZ72" s="51" t="s">
        <v>39</v>
      </c>
      <c r="BA72" s="52"/>
      <c r="BB72" s="53"/>
      <c r="BC72" s="10">
        <v>15</v>
      </c>
    </row>
    <row r="73" spans="1:55" ht="18" customHeight="1" hidden="1">
      <c r="A73" s="40"/>
      <c r="B73" s="55"/>
      <c r="C73" s="48"/>
      <c r="D73" s="51" t="s">
        <v>40</v>
      </c>
      <c r="E73" s="52"/>
      <c r="F73" s="53"/>
      <c r="G73" s="9">
        <f>G74+G$7</f>
        <v>-410.5202102498401</v>
      </c>
      <c r="H73" s="51" t="s">
        <v>40</v>
      </c>
      <c r="I73" s="52"/>
      <c r="J73" s="53"/>
      <c r="K73" s="9">
        <f>K74+K$7</f>
        <v>-194.89286549686</v>
      </c>
      <c r="L73" s="51" t="s">
        <v>40</v>
      </c>
      <c r="M73" s="52"/>
      <c r="N73" s="53"/>
      <c r="O73" s="9">
        <f>O74+O$7</f>
        <v>-217.3989404854401</v>
      </c>
      <c r="P73" s="51" t="s">
        <v>40</v>
      </c>
      <c r="Q73" s="52"/>
      <c r="R73" s="53"/>
      <c r="S73" s="9">
        <f>S74+S$7</f>
        <v>-74.68533726960666</v>
      </c>
      <c r="T73" s="51" t="s">
        <v>40</v>
      </c>
      <c r="U73" s="52"/>
      <c r="V73" s="53"/>
      <c r="W73" s="9">
        <f>W74+W$7</f>
        <v>-42.462196076539996</v>
      </c>
      <c r="X73" s="51" t="s">
        <v>40</v>
      </c>
      <c r="Y73" s="52"/>
      <c r="Z73" s="53"/>
      <c r="AA73" s="9">
        <f>AA74+AA$7</f>
        <v>-41.68693399063997</v>
      </c>
      <c r="AB73" s="51" t="s">
        <v>40</v>
      </c>
      <c r="AC73" s="52"/>
      <c r="AD73" s="53"/>
      <c r="AE73" s="9">
        <f>AE74+AE$7</f>
        <v>-5.951482954460005</v>
      </c>
      <c r="AF73" s="51" t="s">
        <v>40</v>
      </c>
      <c r="AG73" s="52"/>
      <c r="AH73" s="53"/>
      <c r="AI73" s="9">
        <f>AI74+AI$7</f>
        <v>-4.41541966486</v>
      </c>
      <c r="AJ73" s="51" t="s">
        <v>40</v>
      </c>
      <c r="AK73" s="52"/>
      <c r="AL73" s="53"/>
      <c r="AM73" s="9">
        <f>AM74+AM$7</f>
        <v>4.04306058047333</v>
      </c>
      <c r="AN73" s="51" t="s">
        <v>40</v>
      </c>
      <c r="AO73" s="52"/>
      <c r="AP73" s="53"/>
      <c r="AQ73" s="9">
        <f>AQ74+AQ$7</f>
        <v>3.0699999999999967</v>
      </c>
      <c r="AR73" s="51" t="s">
        <v>40</v>
      </c>
      <c r="AS73" s="52"/>
      <c r="AT73" s="53"/>
      <c r="AU73" s="9">
        <f>AU74+AU$7</f>
        <v>8.41082781824</v>
      </c>
      <c r="AV73" s="51" t="s">
        <v>40</v>
      </c>
      <c r="AW73" s="52"/>
      <c r="AX73" s="53"/>
      <c r="AY73" s="9">
        <f>AY74+AY$7</f>
        <v>6.586259999999999</v>
      </c>
      <c r="AZ73" s="51" t="s">
        <v>40</v>
      </c>
      <c r="BA73" s="52"/>
      <c r="BB73" s="53"/>
      <c r="BC73" s="9">
        <f>BC74+BC$7</f>
        <v>13.445414827493336</v>
      </c>
    </row>
    <row r="74" spans="1:55" ht="18" customHeight="1" hidden="1">
      <c r="A74" s="40"/>
      <c r="B74" s="55"/>
      <c r="C74" s="49"/>
      <c r="D74" s="51" t="s">
        <v>41</v>
      </c>
      <c r="E74" s="52"/>
      <c r="F74" s="53"/>
      <c r="G74" s="9">
        <f>G$6*G75/(G$6-G75)</f>
        <v>-425.9541602498401</v>
      </c>
      <c r="H74" s="51" t="s">
        <v>41</v>
      </c>
      <c r="I74" s="52"/>
      <c r="J74" s="53"/>
      <c r="K74" s="9">
        <f>K$6*K75/(K$6-K75)</f>
        <v>-207.20797549686</v>
      </c>
      <c r="L74" s="51" t="s">
        <v>41</v>
      </c>
      <c r="M74" s="52"/>
      <c r="N74" s="53"/>
      <c r="O74" s="9">
        <f>O$6*O75/(O$6-O75)</f>
        <v>-216.5437104854401</v>
      </c>
      <c r="P74" s="51" t="s">
        <v>41</v>
      </c>
      <c r="Q74" s="52"/>
      <c r="R74" s="53"/>
      <c r="S74" s="9">
        <f>S$6*S75/(S$6-S75)</f>
        <v>-110.79132726960665</v>
      </c>
      <c r="T74" s="51" t="s">
        <v>41</v>
      </c>
      <c r="U74" s="52"/>
      <c r="V74" s="53"/>
      <c r="W74" s="9">
        <f>W$6*W75/(W$6-W75)</f>
        <v>-69.39260607653999</v>
      </c>
      <c r="X74" s="51" t="s">
        <v>41</v>
      </c>
      <c r="Y74" s="52"/>
      <c r="Z74" s="53"/>
      <c r="AA74" s="9">
        <f>AA$6*AA75/(AA$6-AA75)</f>
        <v>-66.68027399063998</v>
      </c>
      <c r="AB74" s="51" t="s">
        <v>41</v>
      </c>
      <c r="AC74" s="52"/>
      <c r="AD74" s="53"/>
      <c r="AE74" s="9">
        <f>AE$6*AE75/(AE$6-AE75)</f>
        <v>-33.08976295446001</v>
      </c>
      <c r="AF74" s="51" t="s">
        <v>41</v>
      </c>
      <c r="AG74" s="52"/>
      <c r="AH74" s="53"/>
      <c r="AI74" s="9">
        <f>AI$6*AI75/(AI$6-AI75)</f>
        <v>-33.05967966486</v>
      </c>
      <c r="AJ74" s="51" t="s">
        <v>41</v>
      </c>
      <c r="AK74" s="52"/>
      <c r="AL74" s="53"/>
      <c r="AM74" s="9">
        <f>AM$6*AM75/(AM$6-AM75)</f>
        <v>-22.37076941952667</v>
      </c>
      <c r="AN74" s="51" t="s">
        <v>41</v>
      </c>
      <c r="AO74" s="52"/>
      <c r="AP74" s="53"/>
      <c r="AQ74" s="9">
        <f>AQ$6*AQ75/(AQ$6-AQ75)</f>
        <v>-21.6</v>
      </c>
      <c r="AR74" s="51" t="s">
        <v>41</v>
      </c>
      <c r="AS74" s="52"/>
      <c r="AT74" s="53"/>
      <c r="AU74" s="9">
        <f>AU$6*AU75/(AU$6-AU75)</f>
        <v>-12.77087218176</v>
      </c>
      <c r="AV74" s="51" t="s">
        <v>41</v>
      </c>
      <c r="AW74" s="52"/>
      <c r="AX74" s="53"/>
      <c r="AY74" s="9">
        <f>AY$6*AY75/(AY$6-AY75)</f>
        <v>-12.91374</v>
      </c>
      <c r="AZ74" s="51" t="s">
        <v>41</v>
      </c>
      <c r="BA74" s="52"/>
      <c r="BB74" s="53"/>
      <c r="BC74" s="9">
        <f>BC$6*BC75/(BC$6-BC75)</f>
        <v>-8.760365172506665</v>
      </c>
    </row>
    <row r="75" spans="1:55" ht="18" customHeight="1" hidden="1">
      <c r="A75" s="40"/>
      <c r="B75" s="55"/>
      <c r="C75" s="49"/>
      <c r="D75" s="51" t="s">
        <v>42</v>
      </c>
      <c r="E75" s="52"/>
      <c r="F75" s="53"/>
      <c r="G75" s="9">
        <f>G$6+G72</f>
        <v>87.78426</v>
      </c>
      <c r="H75" s="51" t="s">
        <v>42</v>
      </c>
      <c r="I75" s="52"/>
      <c r="J75" s="53"/>
      <c r="K75" s="9">
        <f>K$6+K72</f>
        <v>63.75273</v>
      </c>
      <c r="L75" s="51" t="s">
        <v>42</v>
      </c>
      <c r="M75" s="52"/>
      <c r="N75" s="53"/>
      <c r="O75" s="9">
        <f>O$6+O72</f>
        <v>64.98396</v>
      </c>
      <c r="P75" s="51" t="s">
        <v>42</v>
      </c>
      <c r="Q75" s="52"/>
      <c r="R75" s="53"/>
      <c r="S75" s="9">
        <f>S$6+S72</f>
        <v>48.95021</v>
      </c>
      <c r="T75" s="51" t="s">
        <v>42</v>
      </c>
      <c r="U75" s="52"/>
      <c r="V75" s="53"/>
      <c r="W75" s="9">
        <f>W$6+W72</f>
        <v>40.623090000000005</v>
      </c>
      <c r="X75" s="51" t="s">
        <v>42</v>
      </c>
      <c r="Y75" s="52"/>
      <c r="Z75" s="53"/>
      <c r="AA75" s="9">
        <f>AA$6+AA72</f>
        <v>40.00314</v>
      </c>
      <c r="AB75" s="51" t="s">
        <v>42</v>
      </c>
      <c r="AC75" s="52"/>
      <c r="AD75" s="53"/>
      <c r="AE75" s="9">
        <f>AE$6+AE72</f>
        <v>31.00737</v>
      </c>
      <c r="AF75" s="51" t="s">
        <v>42</v>
      </c>
      <c r="AG75" s="52"/>
      <c r="AH75" s="53"/>
      <c r="AI75" s="9">
        <f>AI$6+AI72</f>
        <v>30.99777</v>
      </c>
      <c r="AJ75" s="51" t="s">
        <v>42</v>
      </c>
      <c r="AK75" s="52"/>
      <c r="AL75" s="53"/>
      <c r="AM75" s="9">
        <f>AM$6+AM72</f>
        <v>27.29423</v>
      </c>
      <c r="AN75" s="51" t="s">
        <v>42</v>
      </c>
      <c r="AO75" s="52"/>
      <c r="AP75" s="53"/>
      <c r="AQ75" s="9">
        <f>AQ$6+AQ72</f>
        <v>27</v>
      </c>
      <c r="AR75" s="51" t="s">
        <v>42</v>
      </c>
      <c r="AS75" s="52"/>
      <c r="AT75" s="53"/>
      <c r="AU75" s="9">
        <f>AU$6+AU72</f>
        <v>23.24208</v>
      </c>
      <c r="AV75" s="51" t="s">
        <v>42</v>
      </c>
      <c r="AW75" s="52"/>
      <c r="AX75" s="53"/>
      <c r="AY75" s="9">
        <f>AY$6+AY72</f>
        <v>23.310000000000002</v>
      </c>
      <c r="AZ75" s="51" t="s">
        <v>42</v>
      </c>
      <c r="BA75" s="52"/>
      <c r="BB75" s="53"/>
      <c r="BC75" s="9">
        <f>BC$6+BC72</f>
        <v>21.19874</v>
      </c>
    </row>
    <row r="76" spans="1:55" ht="18" customHeight="1" hidden="1">
      <c r="A76" s="40"/>
      <c r="B76" s="55"/>
      <c r="C76" s="50"/>
      <c r="D76" s="51" t="s">
        <v>43</v>
      </c>
      <c r="E76" s="52"/>
      <c r="F76" s="53"/>
      <c r="G76" s="14">
        <f>G75/G74</f>
        <v>-0.20608851419249158</v>
      </c>
      <c r="H76" s="51" t="s">
        <v>43</v>
      </c>
      <c r="I76" s="52"/>
      <c r="J76" s="53"/>
      <c r="K76" s="14">
        <f>K75/K74</f>
        <v>-0.30767507788794596</v>
      </c>
      <c r="L76" s="51" t="s">
        <v>43</v>
      </c>
      <c r="M76" s="52"/>
      <c r="N76" s="53"/>
      <c r="O76" s="14">
        <f>O75/O74</f>
        <v>-0.30009627088369933</v>
      </c>
      <c r="P76" s="51" t="s">
        <v>43</v>
      </c>
      <c r="Q76" s="52"/>
      <c r="R76" s="53"/>
      <c r="S76" s="14">
        <f>S75/S74</f>
        <v>-0.4418234820933361</v>
      </c>
      <c r="T76" s="51" t="s">
        <v>43</v>
      </c>
      <c r="U76" s="52"/>
      <c r="V76" s="53"/>
      <c r="W76" s="14">
        <f>W75/W74</f>
        <v>-0.5854094880828192</v>
      </c>
      <c r="X76" s="51" t="s">
        <v>43</v>
      </c>
      <c r="Y76" s="52"/>
      <c r="Z76" s="53"/>
      <c r="AA76" s="14">
        <f>AA75/AA74</f>
        <v>-0.5999246494640276</v>
      </c>
      <c r="AB76" s="51" t="s">
        <v>43</v>
      </c>
      <c r="AC76" s="52"/>
      <c r="AD76" s="53"/>
      <c r="AE76" s="14">
        <f>AE75/AE74</f>
        <v>-0.9370683628853458</v>
      </c>
      <c r="AF76" s="51" t="s">
        <v>43</v>
      </c>
      <c r="AG76" s="52"/>
      <c r="AH76" s="53"/>
      <c r="AI76" s="14">
        <f>AI75/AI74</f>
        <v>-0.9376306822763423</v>
      </c>
      <c r="AJ76" s="51" t="s">
        <v>43</v>
      </c>
      <c r="AK76" s="52"/>
      <c r="AL76" s="53"/>
      <c r="AM76" s="14">
        <f>AM75/AM74</f>
        <v>-1.220084543724983</v>
      </c>
      <c r="AN76" s="51" t="s">
        <v>43</v>
      </c>
      <c r="AO76" s="52"/>
      <c r="AP76" s="53"/>
      <c r="AQ76" s="14">
        <f>AQ75/AQ74</f>
        <v>-1.25</v>
      </c>
      <c r="AR76" s="51" t="s">
        <v>43</v>
      </c>
      <c r="AS76" s="52"/>
      <c r="AT76" s="53"/>
      <c r="AU76" s="14">
        <f>AU75/AU74</f>
        <v>-1.8199289499737932</v>
      </c>
      <c r="AV76" s="51" t="s">
        <v>43</v>
      </c>
      <c r="AW76" s="52"/>
      <c r="AX76" s="53"/>
      <c r="AY76" s="14">
        <f>AY75/AY74</f>
        <v>-1.8050541516245489</v>
      </c>
      <c r="AZ76" s="51" t="s">
        <v>43</v>
      </c>
      <c r="BA76" s="52"/>
      <c r="BB76" s="53"/>
      <c r="BC76" s="14">
        <f>BC75/BC74</f>
        <v>-2.419846613989295</v>
      </c>
    </row>
    <row r="77" spans="1:55" ht="18" customHeight="1">
      <c r="A77" s="40"/>
      <c r="B77" s="55"/>
      <c r="C77" s="3" t="s">
        <v>1</v>
      </c>
      <c r="D77" s="21">
        <f>IF(G79&lt;-$C$7,ABS($B$4/G82),"")</f>
        <v>16.90961066661872</v>
      </c>
      <c r="E77" s="19" t="s">
        <v>36</v>
      </c>
      <c r="F77" s="22">
        <f>IF(G79&lt;-$C$7,ABS($B$5/G82),"")</f>
        <v>22.546147555491626</v>
      </c>
      <c r="G77" s="20">
        <f>IF(G79&lt;-$C$7,-G79,"-")</f>
        <v>285.2676246773982</v>
      </c>
      <c r="H77" s="21">
        <f>IF(K79&lt;-$C$7,ABS($B$4/K82),"")</f>
        <v>5.02474628133901</v>
      </c>
      <c r="I77" s="19" t="s">
        <v>36</v>
      </c>
      <c r="J77" s="22">
        <f>IF(K79&lt;-$C$7,ABS($B$5/K82),"")</f>
        <v>6.6996617084520125</v>
      </c>
      <c r="K77" s="20">
        <f>IF(K79&lt;-$C$7,-K79,"-")</f>
        <v>81.80245310604163</v>
      </c>
      <c r="L77" s="21">
        <f>IF(O79&lt;-$C$7,ABS($B$4/O82),"")</f>
        <v>15.043498950652356</v>
      </c>
      <c r="M77" s="19" t="s">
        <v>36</v>
      </c>
      <c r="N77" s="22">
        <f>IF(O79&lt;-$C$7,ABS($B$5/O82),"")</f>
        <v>20.05799860086981</v>
      </c>
      <c r="O77" s="20">
        <f>IF(O79&lt;-$C$7,-O79,"-")</f>
        <v>190.08616218693507</v>
      </c>
      <c r="P77" s="21">
        <f>IF(S79&lt;-$C$7,ABS($B$4/S82),"")</f>
        <v>10.261399132551015</v>
      </c>
      <c r="Q77" s="19" t="s">
        <v>36</v>
      </c>
      <c r="R77" s="22">
        <f>IF(S79&lt;-$C$7,ABS($B$5/S82),"")</f>
        <v>13.68186551006802</v>
      </c>
      <c r="S77" s="20">
        <f>IF(S79&lt;-$C$7,-S79,"-")</f>
        <v>62.35841545257866</v>
      </c>
      <c r="T77" s="21">
        <f>IF(W79&lt;-$C$7,ABS($B$4/W82),"")</f>
        <v>6.441347863374601</v>
      </c>
      <c r="U77" s="19" t="s">
        <v>36</v>
      </c>
      <c r="V77" s="22">
        <f>IF(W79&lt;-$C$7,ABS($B$5/W82),"")</f>
        <v>8.588463817832801</v>
      </c>
      <c r="W77" s="20">
        <f>IF(W79&lt;-$C$7,-W79,"-")</f>
        <v>29.256982967510208</v>
      </c>
      <c r="X77" s="21">
        <f>IF(AA79&lt;-$C$7,ABS($B$4/AA82),"")</f>
        <v>7.714934539067346</v>
      </c>
      <c r="Y77" s="19" t="s">
        <v>36</v>
      </c>
      <c r="Z77" s="22">
        <f>IF(AA79&lt;-$C$7,ABS($B$5/AA82),"")</f>
        <v>10.286579385423128</v>
      </c>
      <c r="AA77" s="20">
        <f>IF(AA79&lt;-$C$7,-AA79,"-")</f>
        <v>35.73157562428449</v>
      </c>
      <c r="AB77" s="21">
        <f>IF(AE79&lt;-$C$7,ABS($B$4/AE82),"")</f>
      </c>
      <c r="AC77" s="19" t="s">
        <v>36</v>
      </c>
      <c r="AD77" s="22">
        <f>IF(AE79&lt;-$C$7,ABS($B$5/AE82),"")</f>
      </c>
      <c r="AE77" s="20" t="str">
        <f>IF(AE79&lt;-$C$7,-AE79,"-")</f>
        <v>-</v>
      </c>
      <c r="AF77" s="21">
        <f>IF(AI79&lt;-$C$7,ABS($B$4/AI82),"")</f>
      </c>
      <c r="AG77" s="19" t="s">
        <v>36</v>
      </c>
      <c r="AH77" s="22">
        <f>IF(AI79&lt;-$C$7,ABS($B$5/AI82),"")</f>
      </c>
      <c r="AI77" s="20" t="str">
        <f>IF(AI79&lt;-$C$7,-AI79,"-")</f>
        <v>-</v>
      </c>
      <c r="AJ77" s="21">
        <f>IF(AM79&lt;-$C$7,ABS($B$4/AM82),"")</f>
      </c>
      <c r="AK77" s="19" t="s">
        <v>36</v>
      </c>
      <c r="AL77" s="22">
        <f>IF(AM79&lt;-$C$7,ABS($B$5/AM82),"")</f>
      </c>
      <c r="AM77" s="20" t="str">
        <f>IF(AM79&lt;-$C$7,-AM79,"-")</f>
        <v>-</v>
      </c>
      <c r="AN77" s="21">
        <f>IF(AQ79&lt;-$C$7,ABS($B$4/AQ82),"")</f>
      </c>
      <c r="AO77" s="19" t="s">
        <v>36</v>
      </c>
      <c r="AP77" s="22">
        <f>IF(AQ79&lt;-$C$7,ABS($B$5/AQ82),"")</f>
      </c>
      <c r="AQ77" s="20" t="str">
        <f>IF(AQ79&lt;-$C$7,-AQ79,"-")</f>
        <v>-</v>
      </c>
      <c r="AR77" s="21">
        <f>IF(AU79&lt;-$C$7,ABS($B$4/AU82),"")</f>
      </c>
      <c r="AS77" s="19" t="s">
        <v>36</v>
      </c>
      <c r="AT77" s="22">
        <f>IF(AU79&lt;-$C$7,ABS($B$5/AU82),"")</f>
      </c>
      <c r="AU77" s="20" t="str">
        <f>IF(AU79&lt;-$C$7,-AU79,"-")</f>
        <v>-</v>
      </c>
      <c r="AV77" s="21">
        <f>IF(AY79&lt;-$C$7,ABS($B$4/AY82),"")</f>
      </c>
      <c r="AW77" s="19" t="s">
        <v>36</v>
      </c>
      <c r="AX77" s="22">
        <f>IF(AY79&lt;-$C$7,ABS($B$5/AY82),"")</f>
      </c>
      <c r="AY77" s="20" t="str">
        <f>IF(AY79&lt;-$C$7,-AY79,"-")</f>
        <v>-</v>
      </c>
      <c r="AZ77" s="21">
        <f>IF(BC79&lt;-$C$7,ABS($B$4/BC82),"")</f>
      </c>
      <c r="BA77" s="19" t="s">
        <v>36</v>
      </c>
      <c r="BB77" s="22">
        <f>IF(BC79&lt;-$C$7,ABS($B$5/BC82),"")</f>
      </c>
      <c r="BC77" s="20" t="str">
        <f>IF(BC79&lt;-$C$7,-BC79,"-")</f>
        <v>-</v>
      </c>
    </row>
    <row r="78" spans="1:55" s="13" customFormat="1" ht="18" customHeight="1" hidden="1">
      <c r="A78" s="40"/>
      <c r="B78" s="55"/>
      <c r="C78" s="12"/>
      <c r="D78" s="57" t="s">
        <v>39</v>
      </c>
      <c r="E78" s="58"/>
      <c r="F78" s="59"/>
      <c r="G78" s="15">
        <v>15</v>
      </c>
      <c r="H78" s="57" t="s">
        <v>39</v>
      </c>
      <c r="I78" s="58"/>
      <c r="J78" s="59"/>
      <c r="K78" s="15">
        <v>15</v>
      </c>
      <c r="L78" s="57" t="s">
        <v>39</v>
      </c>
      <c r="M78" s="58"/>
      <c r="N78" s="59"/>
      <c r="O78" s="15">
        <v>15</v>
      </c>
      <c r="P78" s="57" t="s">
        <v>39</v>
      </c>
      <c r="Q78" s="58"/>
      <c r="R78" s="59"/>
      <c r="S78" s="15">
        <v>15</v>
      </c>
      <c r="T78" s="57" t="s">
        <v>39</v>
      </c>
      <c r="U78" s="58"/>
      <c r="V78" s="59"/>
      <c r="W78" s="15">
        <v>15</v>
      </c>
      <c r="X78" s="57" t="s">
        <v>39</v>
      </c>
      <c r="Y78" s="58"/>
      <c r="Z78" s="59"/>
      <c r="AA78" s="15">
        <v>15</v>
      </c>
      <c r="AB78" s="57" t="s">
        <v>39</v>
      </c>
      <c r="AC78" s="58"/>
      <c r="AD78" s="59"/>
      <c r="AE78" s="15">
        <v>15</v>
      </c>
      <c r="AF78" s="57" t="s">
        <v>39</v>
      </c>
      <c r="AG78" s="58"/>
      <c r="AH78" s="59"/>
      <c r="AI78" s="15">
        <v>15</v>
      </c>
      <c r="AJ78" s="57" t="s">
        <v>39</v>
      </c>
      <c r="AK78" s="58"/>
      <c r="AL78" s="59"/>
      <c r="AM78" s="15">
        <v>15</v>
      </c>
      <c r="AN78" s="57" t="s">
        <v>39</v>
      </c>
      <c r="AO78" s="58"/>
      <c r="AP78" s="59"/>
      <c r="AQ78" s="15">
        <v>15</v>
      </c>
      <c r="AR78" s="57" t="s">
        <v>39</v>
      </c>
      <c r="AS78" s="58"/>
      <c r="AT78" s="59"/>
      <c r="AU78" s="15">
        <v>15</v>
      </c>
      <c r="AV78" s="57" t="s">
        <v>39</v>
      </c>
      <c r="AW78" s="58"/>
      <c r="AX78" s="59"/>
      <c r="AY78" s="15">
        <v>15</v>
      </c>
      <c r="AZ78" s="57" t="s">
        <v>39</v>
      </c>
      <c r="BA78" s="58"/>
      <c r="BB78" s="59"/>
      <c r="BC78" s="15">
        <v>15</v>
      </c>
    </row>
    <row r="79" spans="1:55" ht="18" customHeight="1" hidden="1">
      <c r="A79" s="40"/>
      <c r="B79" s="55"/>
      <c r="C79" s="48"/>
      <c r="D79" s="51" t="s">
        <v>40</v>
      </c>
      <c r="E79" s="52"/>
      <c r="F79" s="53"/>
      <c r="G79" s="9">
        <f>G80+G$7</f>
        <v>-285.2676246773982</v>
      </c>
      <c r="H79" s="51" t="s">
        <v>40</v>
      </c>
      <c r="I79" s="52"/>
      <c r="J79" s="53"/>
      <c r="K79" s="9">
        <f>K80+K$7</f>
        <v>-81.80245310604163</v>
      </c>
      <c r="L79" s="51" t="s">
        <v>40</v>
      </c>
      <c r="M79" s="52"/>
      <c r="N79" s="53"/>
      <c r="O79" s="9">
        <f>O80+O$7</f>
        <v>-190.08616218693507</v>
      </c>
      <c r="P79" s="51" t="s">
        <v>40</v>
      </c>
      <c r="Q79" s="52"/>
      <c r="R79" s="53"/>
      <c r="S79" s="9">
        <f>S80+S$7</f>
        <v>-62.35841545257866</v>
      </c>
      <c r="T79" s="51" t="s">
        <v>40</v>
      </c>
      <c r="U79" s="52"/>
      <c r="V79" s="53"/>
      <c r="W79" s="9">
        <f>W80+W$7</f>
        <v>-29.256982967510208</v>
      </c>
      <c r="X79" s="51" t="s">
        <v>40</v>
      </c>
      <c r="Y79" s="52"/>
      <c r="Z79" s="53"/>
      <c r="AA79" s="9">
        <f>AA80+AA$7</f>
        <v>-35.73157562428449</v>
      </c>
      <c r="AB79" s="51" t="s">
        <v>40</v>
      </c>
      <c r="AC79" s="52"/>
      <c r="AD79" s="53"/>
      <c r="AE79" s="9">
        <f>AE80+AE$7</f>
        <v>-3.6755245139054225</v>
      </c>
      <c r="AF79" s="51" t="s">
        <v>40</v>
      </c>
      <c r="AG79" s="52"/>
      <c r="AH79" s="53"/>
      <c r="AI79" s="9">
        <f>AI80+AI$7</f>
        <v>-3.374661640572409</v>
      </c>
      <c r="AJ79" s="51" t="s">
        <v>40</v>
      </c>
      <c r="AK79" s="52"/>
      <c r="AL79" s="53"/>
      <c r="AM79" s="9">
        <f>AM80+AM$7</f>
        <v>4.860611328409956</v>
      </c>
      <c r="AN79" s="51" t="s">
        <v>40</v>
      </c>
      <c r="AO79" s="52"/>
      <c r="AP79" s="53"/>
      <c r="AQ79" s="9">
        <f>AQ80+AQ$7</f>
        <v>3.6049741684564935</v>
      </c>
      <c r="AR79" s="51" t="s">
        <v>40</v>
      </c>
      <c r="AS79" s="52"/>
      <c r="AT79" s="53"/>
      <c r="AU79" s="9">
        <f>AU80+AU$7</f>
        <v>8.585427595700473</v>
      </c>
      <c r="AV79" s="51" t="s">
        <v>40</v>
      </c>
      <c r="AW79" s="52"/>
      <c r="AX79" s="53"/>
      <c r="AY79" s="9">
        <f>AY80+AY$7</f>
        <v>6.7692959913031565</v>
      </c>
      <c r="AZ79" s="51" t="s">
        <v>40</v>
      </c>
      <c r="BA79" s="52"/>
      <c r="BB79" s="53"/>
      <c r="BC79" s="9">
        <f>BC80+BC$7</f>
        <v>13.500757641000368</v>
      </c>
    </row>
    <row r="80" spans="1:55" ht="18" customHeight="1" hidden="1">
      <c r="A80" s="40"/>
      <c r="B80" s="55"/>
      <c r="C80" s="49"/>
      <c r="D80" s="51" t="s">
        <v>41</v>
      </c>
      <c r="E80" s="52"/>
      <c r="F80" s="53"/>
      <c r="G80" s="9">
        <f>G$6*G81/(G$6-G81)</f>
        <v>-300.7015746773982</v>
      </c>
      <c r="H80" s="51" t="s">
        <v>41</v>
      </c>
      <c r="I80" s="52"/>
      <c r="J80" s="53"/>
      <c r="K80" s="9">
        <f>K$6*K81/(K$6-K81)</f>
        <v>-94.11756310604163</v>
      </c>
      <c r="L80" s="51" t="s">
        <v>41</v>
      </c>
      <c r="M80" s="52"/>
      <c r="N80" s="53"/>
      <c r="O80" s="9">
        <f>O$6*O81/(O$6-O81)</f>
        <v>-189.23093218693506</v>
      </c>
      <c r="P80" s="51" t="s">
        <v>41</v>
      </c>
      <c r="Q80" s="52"/>
      <c r="R80" s="53"/>
      <c r="S80" s="9">
        <f>S$6*S81/(S$6-S81)</f>
        <v>-98.46440545257866</v>
      </c>
      <c r="T80" s="51" t="s">
        <v>41</v>
      </c>
      <c r="U80" s="52"/>
      <c r="V80" s="53"/>
      <c r="W80" s="9">
        <f>W$6*W81/(W$6-W81)</f>
        <v>-56.187392967510206</v>
      </c>
      <c r="X80" s="51" t="s">
        <v>41</v>
      </c>
      <c r="Y80" s="52"/>
      <c r="Z80" s="53"/>
      <c r="AA80" s="9">
        <f>AA$6*AA81/(AA$6-AA81)</f>
        <v>-60.72491562428449</v>
      </c>
      <c r="AB80" s="51" t="s">
        <v>41</v>
      </c>
      <c r="AC80" s="52"/>
      <c r="AD80" s="53"/>
      <c r="AE80" s="9">
        <f>AE$6*AE81/(AE$6-AE81)</f>
        <v>-30.813804513905424</v>
      </c>
      <c r="AF80" s="51" t="s">
        <v>41</v>
      </c>
      <c r="AG80" s="52"/>
      <c r="AH80" s="53"/>
      <c r="AI80" s="9">
        <f>AI$6*AI81/(AI$6-AI81)</f>
        <v>-32.01892164057241</v>
      </c>
      <c r="AJ80" s="51" t="s">
        <v>41</v>
      </c>
      <c r="AK80" s="52"/>
      <c r="AL80" s="53"/>
      <c r="AM80" s="9">
        <f>AM$6*AM81/(AM$6-AM81)</f>
        <v>-21.553218671590045</v>
      </c>
      <c r="AN80" s="51" t="s">
        <v>41</v>
      </c>
      <c r="AO80" s="52"/>
      <c r="AP80" s="53"/>
      <c r="AQ80" s="9">
        <f>AQ$6*AQ81/(AQ$6-AQ81)</f>
        <v>-21.065025831543505</v>
      </c>
      <c r="AR80" s="51" t="s">
        <v>41</v>
      </c>
      <c r="AS80" s="52"/>
      <c r="AT80" s="53"/>
      <c r="AU80" s="9">
        <f>AU$6*AU81/(AU$6-AU81)</f>
        <v>-12.596272404299526</v>
      </c>
      <c r="AV80" s="51" t="s">
        <v>41</v>
      </c>
      <c r="AW80" s="52"/>
      <c r="AX80" s="53"/>
      <c r="AY80" s="9">
        <f>AY$6*AY81/(AY$6-AY81)</f>
        <v>-12.730704008696843</v>
      </c>
      <c r="AZ80" s="51" t="s">
        <v>41</v>
      </c>
      <c r="BA80" s="52"/>
      <c r="BB80" s="53"/>
      <c r="BC80" s="9">
        <f>BC$6*BC81/(BC$6-BC81)</f>
        <v>-8.705022358999633</v>
      </c>
    </row>
    <row r="81" spans="1:55" ht="18" customHeight="1" hidden="1">
      <c r="A81" s="40"/>
      <c r="B81" s="55"/>
      <c r="C81" s="49"/>
      <c r="D81" s="51" t="s">
        <v>42</v>
      </c>
      <c r="E81" s="52"/>
      <c r="F81" s="53"/>
      <c r="G81" s="9">
        <f>G$10+G78</f>
        <v>96.02755115252138</v>
      </c>
      <c r="H81" s="51" t="s">
        <v>42</v>
      </c>
      <c r="I81" s="52"/>
      <c r="J81" s="53"/>
      <c r="K81" s="9">
        <f>K$10+K78</f>
        <v>101.14636885450639</v>
      </c>
      <c r="L81" s="51" t="s">
        <v>42</v>
      </c>
      <c r="M81" s="52"/>
      <c r="N81" s="53"/>
      <c r="O81" s="9">
        <f>O$10+O78</f>
        <v>67.92615449114898</v>
      </c>
      <c r="P81" s="51" t="s">
        <v>42</v>
      </c>
      <c r="Q81" s="52"/>
      <c r="R81" s="53"/>
      <c r="S81" s="9">
        <f>S$10+S78</f>
        <v>51.81630522072292</v>
      </c>
      <c r="T81" s="51" t="s">
        <v>42</v>
      </c>
      <c r="U81" s="52"/>
      <c r="V81" s="53"/>
      <c r="W81" s="9">
        <f>W$10+W78</f>
        <v>47.103793873600644</v>
      </c>
      <c r="X81" s="51" t="s">
        <v>42</v>
      </c>
      <c r="Y81" s="52"/>
      <c r="Z81" s="53"/>
      <c r="AA81" s="9">
        <f>AA$10+AA78</f>
        <v>42.50386606790026</v>
      </c>
      <c r="AB81" s="51" t="s">
        <v>42</v>
      </c>
      <c r="AC81" s="52"/>
      <c r="AD81" s="53"/>
      <c r="AE81" s="9">
        <f>AE$10+AE78</f>
        <v>33.31308219399625</v>
      </c>
      <c r="AF81" s="51" t="s">
        <v>42</v>
      </c>
      <c r="AG81" s="52"/>
      <c r="AH81" s="53"/>
      <c r="AI81" s="9">
        <f>AI$10+AI78</f>
        <v>31.972192483136556</v>
      </c>
      <c r="AJ81" s="51" t="s">
        <v>42</v>
      </c>
      <c r="AK81" s="52"/>
      <c r="AL81" s="53"/>
      <c r="AM81" s="9">
        <f>AM$10+AM78</f>
        <v>28.618700917291157</v>
      </c>
      <c r="AN81" s="51" t="s">
        <v>42</v>
      </c>
      <c r="AO81" s="52"/>
      <c r="AP81" s="53"/>
      <c r="AQ81" s="9">
        <f>AQ$10+AQ78</f>
        <v>27.885227761726195</v>
      </c>
      <c r="AR81" s="51" t="s">
        <v>42</v>
      </c>
      <c r="AS81" s="52"/>
      <c r="AT81" s="53"/>
      <c r="AU81" s="9">
        <f>AU$10+AU78</f>
        <v>23.8435685009034</v>
      </c>
      <c r="AV81" s="51" t="s">
        <v>42</v>
      </c>
      <c r="AW81" s="52"/>
      <c r="AX81" s="53"/>
      <c r="AY81" s="9">
        <f>AY$10+AY78</f>
        <v>23.931063944599337</v>
      </c>
      <c r="AZ81" s="51" t="s">
        <v>42</v>
      </c>
      <c r="BA81" s="52"/>
      <c r="BB81" s="53"/>
      <c r="BC81" s="9">
        <f>BC$10+BC78</f>
        <v>21.5299645324732</v>
      </c>
    </row>
    <row r="82" spans="1:55" ht="18" customHeight="1" hidden="1">
      <c r="A82" s="40"/>
      <c r="B82" s="56"/>
      <c r="C82" s="50"/>
      <c r="D82" s="51" t="s">
        <v>43</v>
      </c>
      <c r="E82" s="52"/>
      <c r="F82" s="53"/>
      <c r="G82" s="14">
        <f>G81/G80</f>
        <v>-0.3193450225711078</v>
      </c>
      <c r="H82" s="51" t="s">
        <v>43</v>
      </c>
      <c r="I82" s="52"/>
      <c r="J82" s="53"/>
      <c r="K82" s="14">
        <f>K81/K80</f>
        <v>-1.0746811276928776</v>
      </c>
      <c r="L82" s="51" t="s">
        <v>43</v>
      </c>
      <c r="M82" s="52"/>
      <c r="N82" s="53"/>
      <c r="O82" s="14">
        <f>O81/O80</f>
        <v>-0.3589590438842575</v>
      </c>
      <c r="P82" s="51" t="s">
        <v>43</v>
      </c>
      <c r="Q82" s="52"/>
      <c r="R82" s="53"/>
      <c r="S82" s="14">
        <f>S81/S80</f>
        <v>-0.5262440267887274</v>
      </c>
      <c r="T82" s="51" t="s">
        <v>43</v>
      </c>
      <c r="U82" s="52"/>
      <c r="V82" s="53"/>
      <c r="W82" s="14">
        <f>W81/W80</f>
        <v>-0.838333857220212</v>
      </c>
      <c r="X82" s="51" t="s">
        <v>43</v>
      </c>
      <c r="Y82" s="52"/>
      <c r="Z82" s="53"/>
      <c r="AA82" s="14">
        <f>AA81/AA80</f>
        <v>-0.6999411301100688</v>
      </c>
      <c r="AB82" s="51" t="s">
        <v>43</v>
      </c>
      <c r="AC82" s="52"/>
      <c r="AD82" s="53"/>
      <c r="AE82" s="14">
        <f>AE81/AE80</f>
        <v>-1.0811090262795355</v>
      </c>
      <c r="AF82" s="51" t="s">
        <v>43</v>
      </c>
      <c r="AG82" s="52"/>
      <c r="AH82" s="53"/>
      <c r="AI82" s="14">
        <f>AI81/AI80</f>
        <v>-0.9985405767889247</v>
      </c>
      <c r="AJ82" s="51" t="s">
        <v>43</v>
      </c>
      <c r="AK82" s="52"/>
      <c r="AL82" s="53"/>
      <c r="AM82" s="14">
        <f>AM81/AM80</f>
        <v>-1.3278156433783295</v>
      </c>
      <c r="AN82" s="51" t="s">
        <v>43</v>
      </c>
      <c r="AO82" s="52"/>
      <c r="AP82" s="53"/>
      <c r="AQ82" s="14">
        <f>AQ81/AQ80</f>
        <v>-1.3237689801438497</v>
      </c>
      <c r="AR82" s="51" t="s">
        <v>43</v>
      </c>
      <c r="AS82" s="52"/>
      <c r="AT82" s="53"/>
      <c r="AU82" s="14">
        <f>AU81/AU80</f>
        <v>-1.892906705698489</v>
      </c>
      <c r="AV82" s="51" t="s">
        <v>43</v>
      </c>
      <c r="AW82" s="52"/>
      <c r="AX82" s="53"/>
      <c r="AY82" s="14">
        <f>AY81/AY80</f>
        <v>-1.8797910883994386</v>
      </c>
      <c r="AZ82" s="51" t="s">
        <v>43</v>
      </c>
      <c r="BA82" s="52"/>
      <c r="BB82" s="53"/>
      <c r="BC82" s="14">
        <f>BC81/BC80</f>
        <v>-2.4732807848809926</v>
      </c>
    </row>
    <row r="83" spans="1:55" ht="18" customHeight="1">
      <c r="A83" s="40"/>
      <c r="B83" s="54" t="s">
        <v>6</v>
      </c>
      <c r="C83" s="35" t="s">
        <v>64</v>
      </c>
      <c r="D83" s="23">
        <f>IF(G85&lt;-$C$7,ABS($B$4/G88),"")</f>
        <v>19.651750200000002</v>
      </c>
      <c r="E83" s="7" t="s">
        <v>36</v>
      </c>
      <c r="F83" s="24">
        <f>IF(G85&lt;-$C$7,ABS($B$5/G88),"")</f>
        <v>26.202333600000003</v>
      </c>
      <c r="G83" s="18">
        <f>IF(G85&lt;-$C$7,-G85,"-")</f>
        <v>322.22773518738006</v>
      </c>
      <c r="H83" s="23">
        <f>IF(K85&lt;-$C$7,ABS($B$4/K88),"")</f>
        <v>13.1632371</v>
      </c>
      <c r="I83" s="7" t="s">
        <v>36</v>
      </c>
      <c r="J83" s="24">
        <f>IF(K85&lt;-$C$7,ABS($B$5/K88),"")</f>
        <v>17.5509828</v>
      </c>
      <c r="K83" s="18">
        <f>IF(K85&lt;-$C$7,-K85,"-")</f>
        <v>155.279054122645</v>
      </c>
      <c r="L83" s="23">
        <f>IF(O85&lt;-$C$7,ABS($B$4/O88),"")</f>
        <v>13.495669200000005</v>
      </c>
      <c r="M83" s="7" t="s">
        <v>36</v>
      </c>
      <c r="N83" s="24">
        <f>IF(O85&lt;-$C$7,ABS($B$5/O88),"")</f>
        <v>17.994225600000007</v>
      </c>
      <c r="O83" s="18">
        <f>IF(O85&lt;-$C$7,-O85,"-")</f>
        <v>175.75900286408006</v>
      </c>
      <c r="P83" s="23">
        <f>IF(S85&lt;-$C$7,ABS($B$4/S88),"")</f>
        <v>9.166556700000001</v>
      </c>
      <c r="Q83" s="7" t="s">
        <v>36</v>
      </c>
      <c r="R83" s="24">
        <f>IF(S85&lt;-$C$7,ABS($B$5/S88),"")</f>
        <v>12.2220756</v>
      </c>
      <c r="S83" s="18">
        <f>IF(S85&lt;-$C$7,-S85,"-")</f>
        <v>55.475057952205</v>
      </c>
      <c r="T83" s="23">
        <f>IF(W85&lt;-$C$7,ABS($B$4/W88),"")</f>
        <v>6.918234299999999</v>
      </c>
      <c r="U83" s="7" t="s">
        <v>36</v>
      </c>
      <c r="V83" s="24">
        <f>IF(W85&lt;-$C$7,ABS($B$5/W88),"")</f>
        <v>9.224312399999999</v>
      </c>
      <c r="W83" s="18">
        <f>IF(W85&lt;-$C$7,-W85,"-")</f>
        <v>31.519817057404996</v>
      </c>
      <c r="X83" s="23">
        <f>IF(AA85&lt;-$C$7,ABS($B$4/AA88),"")</f>
        <v>6.750847799999999</v>
      </c>
      <c r="Y83" s="7" t="s">
        <v>36</v>
      </c>
      <c r="Z83" s="24">
        <f>IF(AA85&lt;-$C$7,ABS($B$5/AA88),"")</f>
        <v>9.001130399999997</v>
      </c>
      <c r="AA83" s="18">
        <f>IF(AA85&lt;-$C$7,-AA85,"-")</f>
        <v>31.267650492979993</v>
      </c>
      <c r="AB83" s="23">
        <f>IF(AE85&lt;-$C$7,ABS($B$4/AE88),"")</f>
      </c>
      <c r="AC83" s="7" t="s">
        <v>36</v>
      </c>
      <c r="AD83" s="24">
        <f>IF(AE85&lt;-$C$7,ABS($B$5/AE88),"")</f>
      </c>
      <c r="AE83" s="18" t="str">
        <f>IF(AE85&lt;-$C$7,-AE85,"-")</f>
        <v>-</v>
      </c>
      <c r="AF83" s="23">
        <f>IF(AI85&lt;-$C$7,ABS($B$4/AI88),"")</f>
      </c>
      <c r="AG83" s="7" t="s">
        <v>36</v>
      </c>
      <c r="AH83" s="24">
        <f>IF(AI85&lt;-$C$7,ABS($B$5/AI88),"")</f>
      </c>
      <c r="AI83" s="18" t="str">
        <f>IF(AI85&lt;-$C$7,-AI85,"-")</f>
        <v>-</v>
      </c>
      <c r="AJ83" s="23">
        <f>IF(AM85&lt;-$C$7,ABS($B$4/AM88),"")</f>
      </c>
      <c r="AK83" s="7" t="s">
        <v>36</v>
      </c>
      <c r="AL83" s="24">
        <f>IF(AM85&lt;-$C$7,ABS($B$5/AM88),"")</f>
      </c>
      <c r="AM83" s="18" t="str">
        <f>IF(AM85&lt;-$C$7,-AM85,"-")</f>
        <v>-</v>
      </c>
      <c r="AN83" s="23">
        <f>IF(AQ85&lt;-$C$7,ABS($B$4/AQ88),"")</f>
      </c>
      <c r="AO83" s="7" t="s">
        <v>36</v>
      </c>
      <c r="AP83" s="24">
        <f>IF(AQ85&lt;-$C$7,ABS($B$5/AQ88),"")</f>
      </c>
      <c r="AQ83" s="18" t="str">
        <f>IF(AQ85&lt;-$C$7,-AQ85,"-")</f>
        <v>-</v>
      </c>
      <c r="AR83" s="23">
        <f>IF(AU85&lt;-$C$7,ABS($B$4/AU88),"")</f>
      </c>
      <c r="AS83" s="7" t="s">
        <v>36</v>
      </c>
      <c r="AT83" s="24">
        <f>IF(AU85&lt;-$C$7,ABS($B$5/AU88),"")</f>
      </c>
      <c r="AU83" s="18" t="str">
        <f>IF(AU85&lt;-$C$7,-AU85,"-")</f>
        <v>-</v>
      </c>
      <c r="AV83" s="23">
        <f>IF(AY85&lt;-$C$7,ABS($B$4/AY88),"")</f>
      </c>
      <c r="AW83" s="7" t="s">
        <v>36</v>
      </c>
      <c r="AX83" s="24">
        <f>IF(AY85&lt;-$C$7,ABS($B$5/AY88),"")</f>
      </c>
      <c r="AY83" s="18" t="str">
        <f>IF(AY85&lt;-$C$7,-AY85,"-")</f>
        <v>-</v>
      </c>
      <c r="AZ83" s="23">
        <f>IF(BC85&lt;-$C$7,ABS($B$4/BC88),"")</f>
      </c>
      <c r="BA83" s="7" t="s">
        <v>36</v>
      </c>
      <c r="BB83" s="24">
        <f>IF(BC85&lt;-$C$7,ABS($B$5/BC88),"")</f>
      </c>
      <c r="BC83" s="18" t="str">
        <f>IF(BC85&lt;-$C$7,-BC85,"-")</f>
        <v>-</v>
      </c>
    </row>
    <row r="84" spans="1:55" s="13" customFormat="1" ht="18" customHeight="1" hidden="1">
      <c r="A84" s="40"/>
      <c r="B84" s="55"/>
      <c r="C84" s="12"/>
      <c r="D84" s="51" t="s">
        <v>39</v>
      </c>
      <c r="E84" s="52"/>
      <c r="F84" s="53"/>
      <c r="G84" s="10">
        <v>20</v>
      </c>
      <c r="H84" s="51" t="s">
        <v>39</v>
      </c>
      <c r="I84" s="52"/>
      <c r="J84" s="53"/>
      <c r="K84" s="10">
        <v>20</v>
      </c>
      <c r="L84" s="51" t="s">
        <v>39</v>
      </c>
      <c r="M84" s="52"/>
      <c r="N84" s="53"/>
      <c r="O84" s="10">
        <v>20</v>
      </c>
      <c r="P84" s="51" t="s">
        <v>39</v>
      </c>
      <c r="Q84" s="52"/>
      <c r="R84" s="53"/>
      <c r="S84" s="10">
        <v>20</v>
      </c>
      <c r="T84" s="51" t="s">
        <v>39</v>
      </c>
      <c r="U84" s="52"/>
      <c r="V84" s="53"/>
      <c r="W84" s="10">
        <v>20</v>
      </c>
      <c r="X84" s="51" t="s">
        <v>39</v>
      </c>
      <c r="Y84" s="52"/>
      <c r="Z84" s="53"/>
      <c r="AA84" s="10">
        <v>20</v>
      </c>
      <c r="AB84" s="51" t="s">
        <v>39</v>
      </c>
      <c r="AC84" s="52"/>
      <c r="AD84" s="53"/>
      <c r="AE84" s="10">
        <v>20</v>
      </c>
      <c r="AF84" s="51" t="s">
        <v>39</v>
      </c>
      <c r="AG84" s="52"/>
      <c r="AH84" s="53"/>
      <c r="AI84" s="10">
        <v>20</v>
      </c>
      <c r="AJ84" s="51" t="s">
        <v>39</v>
      </c>
      <c r="AK84" s="52"/>
      <c r="AL84" s="53"/>
      <c r="AM84" s="10">
        <v>20</v>
      </c>
      <c r="AN84" s="51" t="s">
        <v>39</v>
      </c>
      <c r="AO84" s="52"/>
      <c r="AP84" s="53"/>
      <c r="AQ84" s="10">
        <v>20</v>
      </c>
      <c r="AR84" s="51" t="s">
        <v>39</v>
      </c>
      <c r="AS84" s="52"/>
      <c r="AT84" s="53"/>
      <c r="AU84" s="10">
        <v>20</v>
      </c>
      <c r="AV84" s="51" t="s">
        <v>39</v>
      </c>
      <c r="AW84" s="52"/>
      <c r="AX84" s="53"/>
      <c r="AY84" s="10">
        <v>20</v>
      </c>
      <c r="AZ84" s="51" t="s">
        <v>39</v>
      </c>
      <c r="BA84" s="52"/>
      <c r="BB84" s="53"/>
      <c r="BC84" s="10">
        <v>20</v>
      </c>
    </row>
    <row r="85" spans="1:55" ht="18" customHeight="1" hidden="1">
      <c r="A85" s="40"/>
      <c r="B85" s="55"/>
      <c r="C85" s="48"/>
      <c r="D85" s="51" t="s">
        <v>40</v>
      </c>
      <c r="E85" s="52"/>
      <c r="F85" s="53"/>
      <c r="G85" s="9">
        <f>G86+G$7</f>
        <v>-322.22773518738006</v>
      </c>
      <c r="H85" s="51" t="s">
        <v>40</v>
      </c>
      <c r="I85" s="52"/>
      <c r="J85" s="53"/>
      <c r="K85" s="9">
        <f>K86+K$7</f>
        <v>-155.279054122645</v>
      </c>
      <c r="L85" s="51" t="s">
        <v>40</v>
      </c>
      <c r="M85" s="52"/>
      <c r="N85" s="53"/>
      <c r="O85" s="9">
        <f>O86+O$7</f>
        <v>-175.75900286408006</v>
      </c>
      <c r="P85" s="51" t="s">
        <v>40</v>
      </c>
      <c r="Q85" s="52"/>
      <c r="R85" s="53"/>
      <c r="S85" s="9">
        <f>S86+S$7</f>
        <v>-55.475057952205</v>
      </c>
      <c r="T85" s="51" t="s">
        <v>40</v>
      </c>
      <c r="U85" s="52"/>
      <c r="V85" s="53"/>
      <c r="W85" s="9">
        <f>W86+W$7</f>
        <v>-31.519817057404996</v>
      </c>
      <c r="X85" s="51" t="s">
        <v>40</v>
      </c>
      <c r="Y85" s="52"/>
      <c r="Z85" s="53"/>
      <c r="AA85" s="9">
        <f>AA86+AA$7</f>
        <v>-31.267650492979993</v>
      </c>
      <c r="AB85" s="51" t="s">
        <v>40</v>
      </c>
      <c r="AC85" s="52"/>
      <c r="AD85" s="53"/>
      <c r="AE85" s="9">
        <f>AE86+AE$7</f>
        <v>-1.6808847158450035</v>
      </c>
      <c r="AF85" s="51" t="s">
        <v>40</v>
      </c>
      <c r="AG85" s="52"/>
      <c r="AH85" s="53"/>
      <c r="AI85" s="9">
        <f>AI86+AI$7</f>
        <v>-0.14994224864499728</v>
      </c>
      <c r="AJ85" s="51" t="s">
        <v>40</v>
      </c>
      <c r="AK85" s="52"/>
      <c r="AL85" s="53"/>
      <c r="AM85" s="9">
        <f>AM86+AM$7</f>
        <v>6.562195435355001</v>
      </c>
      <c r="AN85" s="51" t="s">
        <v>40</v>
      </c>
      <c r="AO85" s="52"/>
      <c r="AP85" s="53"/>
      <c r="AQ85" s="9">
        <f>AQ86+AQ$7</f>
        <v>5.469999999999999</v>
      </c>
      <c r="AR85" s="51" t="s">
        <v>40</v>
      </c>
      <c r="AS85" s="52"/>
      <c r="AT85" s="53"/>
      <c r="AU85" s="9">
        <f>AU86+AU$7</f>
        <v>9.543025863679999</v>
      </c>
      <c r="AV85" s="51" t="s">
        <v>40</v>
      </c>
      <c r="AW85" s="52"/>
      <c r="AX85" s="53"/>
      <c r="AY85" s="9">
        <f>AY86+AY$7</f>
        <v>7.737194999999998</v>
      </c>
      <c r="AZ85" s="51" t="s">
        <v>40</v>
      </c>
      <c r="BA85" s="52"/>
      <c r="BB85" s="53"/>
      <c r="BC85" s="9">
        <f>BC86+BC$7</f>
        <v>14.08582112062</v>
      </c>
    </row>
    <row r="86" spans="1:55" ht="18" customHeight="1" hidden="1">
      <c r="A86" s="40"/>
      <c r="B86" s="55"/>
      <c r="C86" s="49"/>
      <c r="D86" s="51" t="s">
        <v>41</v>
      </c>
      <c r="E86" s="52"/>
      <c r="F86" s="53"/>
      <c r="G86" s="9">
        <f>G$6*G87/(G$6-G87)</f>
        <v>-337.66168518738004</v>
      </c>
      <c r="H86" s="51" t="s">
        <v>41</v>
      </c>
      <c r="I86" s="52"/>
      <c r="J86" s="53"/>
      <c r="K86" s="9">
        <f>K$6*K87/(K$6-K87)</f>
        <v>-167.594164122645</v>
      </c>
      <c r="L86" s="51" t="s">
        <v>41</v>
      </c>
      <c r="M86" s="52"/>
      <c r="N86" s="53"/>
      <c r="O86" s="9">
        <f>O$6*O87/(O$6-O87)</f>
        <v>-174.90377286408005</v>
      </c>
      <c r="P86" s="51" t="s">
        <v>41</v>
      </c>
      <c r="Q86" s="52"/>
      <c r="R86" s="53"/>
      <c r="S86" s="9">
        <f>S$6*S87/(S$6-S87)</f>
        <v>-91.581047952205</v>
      </c>
      <c r="T86" s="51" t="s">
        <v>41</v>
      </c>
      <c r="U86" s="52"/>
      <c r="V86" s="53"/>
      <c r="W86" s="9">
        <f>W$6*W87/(W$6-W87)</f>
        <v>-58.450227057404994</v>
      </c>
      <c r="X86" s="51" t="s">
        <v>41</v>
      </c>
      <c r="Y86" s="52"/>
      <c r="Z86" s="53"/>
      <c r="AA86" s="9">
        <f>AA$6*AA87/(AA$6-AA87)</f>
        <v>-56.26099049297999</v>
      </c>
      <c r="AB86" s="51" t="s">
        <v>41</v>
      </c>
      <c r="AC86" s="52"/>
      <c r="AD86" s="53"/>
      <c r="AE86" s="9">
        <f>AE$6*AE87/(AE$6-AE87)</f>
        <v>-28.819164715845005</v>
      </c>
      <c r="AF86" s="51" t="s">
        <v>41</v>
      </c>
      <c r="AG86" s="52"/>
      <c r="AH86" s="53"/>
      <c r="AI86" s="9">
        <f>AI$6*AI87/(AI$6-AI87)</f>
        <v>-28.794202248644996</v>
      </c>
      <c r="AJ86" s="51" t="s">
        <v>41</v>
      </c>
      <c r="AK86" s="52"/>
      <c r="AL86" s="53"/>
      <c r="AM86" s="9">
        <f>AM$6*AM87/(AM$6-AM87)</f>
        <v>-19.851634564645</v>
      </c>
      <c r="AN86" s="51" t="s">
        <v>41</v>
      </c>
      <c r="AO86" s="52"/>
      <c r="AP86" s="53"/>
      <c r="AQ86" s="9">
        <f>AQ$6*AQ87/(AQ$6-AQ87)</f>
        <v>-19.2</v>
      </c>
      <c r="AR86" s="51" t="s">
        <v>41</v>
      </c>
      <c r="AS86" s="52"/>
      <c r="AT86" s="53"/>
      <c r="AU86" s="9">
        <f>AU$6*AU87/(AU$6-AU87)</f>
        <v>-11.63867413632</v>
      </c>
      <c r="AV86" s="51" t="s">
        <v>41</v>
      </c>
      <c r="AW86" s="52"/>
      <c r="AX86" s="53"/>
      <c r="AY86" s="9">
        <f>AY$6*AY87/(AY$6-AY87)</f>
        <v>-11.762805000000002</v>
      </c>
      <c r="AZ86" s="51" t="s">
        <v>41</v>
      </c>
      <c r="BA86" s="52"/>
      <c r="BB86" s="53"/>
      <c r="BC86" s="9">
        <f>BC$6*BC87/(BC$6-BC87)</f>
        <v>-8.11995887938</v>
      </c>
    </row>
    <row r="87" spans="1:55" ht="18" customHeight="1" hidden="1">
      <c r="A87" s="40"/>
      <c r="B87" s="55"/>
      <c r="C87" s="49"/>
      <c r="D87" s="51" t="s">
        <v>42</v>
      </c>
      <c r="E87" s="52"/>
      <c r="F87" s="53"/>
      <c r="G87" s="9">
        <f>G$6+G84</f>
        <v>92.78426</v>
      </c>
      <c r="H87" s="51" t="s">
        <v>42</v>
      </c>
      <c r="I87" s="52"/>
      <c r="J87" s="53"/>
      <c r="K87" s="9">
        <f>K$6+K84</f>
        <v>68.75273</v>
      </c>
      <c r="L87" s="51" t="s">
        <v>42</v>
      </c>
      <c r="M87" s="52"/>
      <c r="N87" s="53"/>
      <c r="O87" s="9">
        <f>O$6+O84</f>
        <v>69.98396</v>
      </c>
      <c r="P87" s="51" t="s">
        <v>42</v>
      </c>
      <c r="Q87" s="52"/>
      <c r="R87" s="53"/>
      <c r="S87" s="9">
        <f>S$6+S84</f>
        <v>53.95021</v>
      </c>
      <c r="T87" s="51" t="s">
        <v>42</v>
      </c>
      <c r="U87" s="52"/>
      <c r="V87" s="53"/>
      <c r="W87" s="9">
        <f>W$6+W84</f>
        <v>45.623090000000005</v>
      </c>
      <c r="X87" s="51" t="s">
        <v>42</v>
      </c>
      <c r="Y87" s="52"/>
      <c r="Z87" s="53"/>
      <c r="AA87" s="9">
        <f>AA$6+AA84</f>
        <v>45.00314</v>
      </c>
      <c r="AB87" s="51" t="s">
        <v>42</v>
      </c>
      <c r="AC87" s="52"/>
      <c r="AD87" s="53"/>
      <c r="AE87" s="9">
        <f>AE$6+AE84</f>
        <v>36.00737</v>
      </c>
      <c r="AF87" s="51" t="s">
        <v>42</v>
      </c>
      <c r="AG87" s="52"/>
      <c r="AH87" s="53"/>
      <c r="AI87" s="9">
        <f>AI$6+AI84</f>
        <v>35.99777</v>
      </c>
      <c r="AJ87" s="51" t="s">
        <v>42</v>
      </c>
      <c r="AK87" s="52"/>
      <c r="AL87" s="53"/>
      <c r="AM87" s="9">
        <f>AM$6+AM84</f>
        <v>32.29423</v>
      </c>
      <c r="AN87" s="51" t="s">
        <v>42</v>
      </c>
      <c r="AO87" s="52"/>
      <c r="AP87" s="53"/>
      <c r="AQ87" s="9">
        <f>AQ$6+AQ84</f>
        <v>32</v>
      </c>
      <c r="AR87" s="51" t="s">
        <v>42</v>
      </c>
      <c r="AS87" s="52"/>
      <c r="AT87" s="53"/>
      <c r="AU87" s="9">
        <f>AU$6+AU84</f>
        <v>28.24208</v>
      </c>
      <c r="AV87" s="51" t="s">
        <v>42</v>
      </c>
      <c r="AW87" s="52"/>
      <c r="AX87" s="53"/>
      <c r="AY87" s="9">
        <f>AY$6+AY84</f>
        <v>28.310000000000002</v>
      </c>
      <c r="AZ87" s="51" t="s">
        <v>42</v>
      </c>
      <c r="BA87" s="52"/>
      <c r="BB87" s="53"/>
      <c r="BC87" s="9">
        <f>BC$6+BC84</f>
        <v>26.19874</v>
      </c>
    </row>
    <row r="88" spans="1:55" ht="18" customHeight="1" hidden="1">
      <c r="A88" s="40"/>
      <c r="B88" s="55"/>
      <c r="C88" s="50"/>
      <c r="D88" s="51" t="s">
        <v>43</v>
      </c>
      <c r="E88" s="52"/>
      <c r="F88" s="53"/>
      <c r="G88" s="14">
        <f>G87/G86</f>
        <v>-0.2747846855899888</v>
      </c>
      <c r="H88" s="51" t="s">
        <v>43</v>
      </c>
      <c r="I88" s="52"/>
      <c r="J88" s="53"/>
      <c r="K88" s="14">
        <f>K87/K86</f>
        <v>-0.41023343718392796</v>
      </c>
      <c r="L88" s="51" t="s">
        <v>43</v>
      </c>
      <c r="M88" s="52"/>
      <c r="N88" s="53"/>
      <c r="O88" s="14">
        <f>O87/O86</f>
        <v>-0.40012836117826583</v>
      </c>
      <c r="P88" s="51" t="s">
        <v>43</v>
      </c>
      <c r="Q88" s="52"/>
      <c r="R88" s="53"/>
      <c r="S88" s="14">
        <f>S87/S86</f>
        <v>-0.5890979761244481</v>
      </c>
      <c r="T88" s="51" t="s">
        <v>43</v>
      </c>
      <c r="U88" s="52"/>
      <c r="V88" s="53"/>
      <c r="W88" s="14">
        <f>W87/W86</f>
        <v>-0.7805459841104255</v>
      </c>
      <c r="X88" s="51" t="s">
        <v>43</v>
      </c>
      <c r="Y88" s="52"/>
      <c r="Z88" s="53"/>
      <c r="AA88" s="14">
        <f>AA87/AA86</f>
        <v>-0.7998995326187033</v>
      </c>
      <c r="AB88" s="51" t="s">
        <v>43</v>
      </c>
      <c r="AC88" s="52"/>
      <c r="AD88" s="53"/>
      <c r="AE88" s="14">
        <f>AE87/AE86</f>
        <v>-1.2494244838471278</v>
      </c>
      <c r="AF88" s="51" t="s">
        <v>43</v>
      </c>
      <c r="AG88" s="52"/>
      <c r="AH88" s="53"/>
      <c r="AI88" s="14">
        <f>AI87/AI86</f>
        <v>-1.2501742430351233</v>
      </c>
      <c r="AJ88" s="51" t="s">
        <v>43</v>
      </c>
      <c r="AK88" s="52"/>
      <c r="AL88" s="53"/>
      <c r="AM88" s="14">
        <f>AM87/AM86</f>
        <v>-1.6267793916333109</v>
      </c>
      <c r="AN88" s="51" t="s">
        <v>43</v>
      </c>
      <c r="AO88" s="52"/>
      <c r="AP88" s="53"/>
      <c r="AQ88" s="14">
        <f>AQ87/AQ86</f>
        <v>-1.6666666666666667</v>
      </c>
      <c r="AR88" s="51" t="s">
        <v>43</v>
      </c>
      <c r="AS88" s="52"/>
      <c r="AT88" s="53"/>
      <c r="AU88" s="14">
        <f>AU87/AU86</f>
        <v>-2.4265719332983906</v>
      </c>
      <c r="AV88" s="51" t="s">
        <v>43</v>
      </c>
      <c r="AW88" s="52"/>
      <c r="AX88" s="53"/>
      <c r="AY88" s="14">
        <f>AY87/AY86</f>
        <v>-2.4067388688327314</v>
      </c>
      <c r="AZ88" s="51" t="s">
        <v>43</v>
      </c>
      <c r="BA88" s="52"/>
      <c r="BB88" s="53"/>
      <c r="BC88" s="14">
        <f>BC87/BC86</f>
        <v>-3.226462151985726</v>
      </c>
    </row>
    <row r="89" spans="1:55" ht="18" customHeight="1">
      <c r="A89" s="40"/>
      <c r="B89" s="55"/>
      <c r="C89" s="3" t="s">
        <v>1</v>
      </c>
      <c r="D89" s="21">
        <f>IF(G91&lt;-$C$7,ABS($B$4/G94),"")</f>
        <v>13.916048306038597</v>
      </c>
      <c r="E89" s="19" t="s">
        <v>36</v>
      </c>
      <c r="F89" s="22">
        <f>IF(G91&lt;-$C$7,ABS($B$5/G94),"")</f>
        <v>18.55473107471813</v>
      </c>
      <c r="G89" s="20">
        <f>IF(G91&lt;-$C$7,-G91,"-")</f>
        <v>244.91869482949497</v>
      </c>
      <c r="H89" s="21">
        <f>IF(K91&lt;-$C$7,ABS($B$4/K94),"")</f>
        <v>4.587002100831758</v>
      </c>
      <c r="I89" s="19" t="s">
        <v>36</v>
      </c>
      <c r="J89" s="22">
        <f>IF(K91&lt;-$C$7,ABS($B$5/K94),"")</f>
        <v>6.116002801109011</v>
      </c>
      <c r="K89" s="20">
        <f>IF(K91&lt;-$C$7,-K91,"-")</f>
        <v>77.85037461690435</v>
      </c>
      <c r="L89" s="21">
        <f>IF(O91&lt;-$C$7,ABS($B$4/O94),"")</f>
        <v>11.764933128089893</v>
      </c>
      <c r="M89" s="19" t="s">
        <v>36</v>
      </c>
      <c r="N89" s="22">
        <f>IF(O91&lt;-$C$7,ABS($B$5/O94),"")</f>
        <v>15.686577504119857</v>
      </c>
      <c r="O89" s="20">
        <f>IF(O91&lt;-$C$7,-O91,"-")</f>
        <v>159.7388097920593</v>
      </c>
      <c r="P89" s="21">
        <f>IF(S91&lt;-$C$7,ABS($B$4/S94),"")</f>
        <v>8.017596893143873</v>
      </c>
      <c r="Q89" s="19" t="s">
        <v>36</v>
      </c>
      <c r="R89" s="22">
        <f>IF(S91&lt;-$C$7,ABS($B$5/S94),"")</f>
        <v>10.690129190858496</v>
      </c>
      <c r="S89" s="20">
        <f>IF(S91&lt;-$C$7,-S91,"-")</f>
        <v>48.251460410663334</v>
      </c>
      <c r="T89" s="21">
        <f>IF(W91&lt;-$C$7,ABS($B$4/W94),"")</f>
        <v>5.225113601981692</v>
      </c>
      <c r="U89" s="19" t="s">
        <v>36</v>
      </c>
      <c r="V89" s="22">
        <f>IF(W91&lt;-$C$7,ABS($B$5/W94),"")</f>
        <v>6.966818135975589</v>
      </c>
      <c r="W89" s="20">
        <f>IF(W91&lt;-$C$7,-W91,"-")</f>
        <v>23.485931126629833</v>
      </c>
      <c r="X89" s="21">
        <f>IF(AA91&lt;-$C$7,ABS($B$4/AA94),"")</f>
        <v>6.000559963823408</v>
      </c>
      <c r="Y89" s="19" t="s">
        <v>36</v>
      </c>
      <c r="Z89" s="22">
        <f>IF(AA91&lt;-$C$7,ABS($B$5/AA94),"")</f>
        <v>8.00074661843121</v>
      </c>
      <c r="AA89" s="20">
        <f>IF(AA91&lt;-$C$7,-AA91,"-")</f>
        <v>27.793659417383626</v>
      </c>
      <c r="AB89" s="21">
        <f>IF(AE91&lt;-$C$7,ABS($B$4/AE94),"")</f>
      </c>
      <c r="AC89" s="19" t="s">
        <v>36</v>
      </c>
      <c r="AD89" s="22">
        <f>IF(AE91&lt;-$C$7,ABS($B$5/AE94),"")</f>
      </c>
      <c r="AE89" s="20" t="str">
        <f>IF(AE91&lt;-$C$7,-AE91,"-")</f>
        <v>-</v>
      </c>
      <c r="AF89" s="21">
        <f>IF(AI91&lt;-$C$7,ABS($B$4/AI94),"")</f>
      </c>
      <c r="AG89" s="19" t="s">
        <v>36</v>
      </c>
      <c r="AH89" s="22">
        <f>IF(AI91&lt;-$C$7,ABS($B$5/AI94),"")</f>
      </c>
      <c r="AI89" s="20" t="str">
        <f>IF(AI91&lt;-$C$7,-AI91,"-")</f>
        <v>-</v>
      </c>
      <c r="AJ89" s="21">
        <f>IF(AM91&lt;-$C$7,ABS($B$4/AM94),"")</f>
      </c>
      <c r="AK89" s="19" t="s">
        <v>36</v>
      </c>
      <c r="AL89" s="22">
        <f>IF(AM91&lt;-$C$7,ABS($B$5/AM94),"")</f>
      </c>
      <c r="AM89" s="20" t="str">
        <f>IF(AM91&lt;-$C$7,-AM91,"-")</f>
        <v>-</v>
      </c>
      <c r="AN89" s="21">
        <f>IF(AQ91&lt;-$C$7,ABS($B$4/AQ94),"")</f>
      </c>
      <c r="AO89" s="19" t="s">
        <v>36</v>
      </c>
      <c r="AP89" s="22">
        <f>IF(AQ91&lt;-$C$7,ABS($B$5/AQ94),"")</f>
      </c>
      <c r="AQ89" s="20" t="str">
        <f>IF(AQ91&lt;-$C$7,-AQ91,"-")</f>
        <v>-</v>
      </c>
      <c r="AR89" s="21">
        <f>IF(AU91&lt;-$C$7,ABS($B$4/AU94),"")</f>
      </c>
      <c r="AS89" s="19" t="s">
        <v>36</v>
      </c>
      <c r="AT89" s="22">
        <f>IF(AU91&lt;-$C$7,ABS($B$5/AU94),"")</f>
      </c>
      <c r="AU89" s="20" t="str">
        <f>IF(AU91&lt;-$C$7,-AU91,"-")</f>
        <v>-</v>
      </c>
      <c r="AV89" s="21">
        <f>IF(AY91&lt;-$C$7,ABS($B$4/AY94),"")</f>
      </c>
      <c r="AW89" s="19" t="s">
        <v>36</v>
      </c>
      <c r="AX89" s="22">
        <f>IF(AY91&lt;-$C$7,ABS($B$5/AY94),"")</f>
      </c>
      <c r="AY89" s="20" t="str">
        <f>IF(AY91&lt;-$C$7,-AY91,"-")</f>
        <v>-</v>
      </c>
      <c r="AZ89" s="21">
        <f>IF(BC91&lt;-$C$7,ABS($B$4/BC94),"")</f>
      </c>
      <c r="BA89" s="19" t="s">
        <v>36</v>
      </c>
      <c r="BB89" s="22">
        <f>IF(BC91&lt;-$C$7,ABS($B$5/BC94),"")</f>
      </c>
      <c r="BC89" s="20" t="str">
        <f>IF(BC91&lt;-$C$7,-BC91,"-")</f>
        <v>-</v>
      </c>
    </row>
    <row r="90" spans="1:55" s="13" customFormat="1" ht="18" customHeight="1" hidden="1">
      <c r="A90" s="40"/>
      <c r="B90" s="55"/>
      <c r="C90" s="12"/>
      <c r="D90" s="57" t="s">
        <v>39</v>
      </c>
      <c r="E90" s="58"/>
      <c r="F90" s="59"/>
      <c r="G90" s="15">
        <v>20</v>
      </c>
      <c r="H90" s="57" t="s">
        <v>39</v>
      </c>
      <c r="I90" s="58"/>
      <c r="J90" s="59"/>
      <c r="K90" s="15">
        <v>20</v>
      </c>
      <c r="L90" s="57" t="s">
        <v>39</v>
      </c>
      <c r="M90" s="58"/>
      <c r="N90" s="59"/>
      <c r="O90" s="15">
        <v>20</v>
      </c>
      <c r="P90" s="57" t="s">
        <v>39</v>
      </c>
      <c r="Q90" s="58"/>
      <c r="R90" s="59"/>
      <c r="S90" s="15">
        <v>20</v>
      </c>
      <c r="T90" s="57" t="s">
        <v>39</v>
      </c>
      <c r="U90" s="58"/>
      <c r="V90" s="59"/>
      <c r="W90" s="15">
        <v>20</v>
      </c>
      <c r="X90" s="57" t="s">
        <v>39</v>
      </c>
      <c r="Y90" s="58"/>
      <c r="Z90" s="59"/>
      <c r="AA90" s="15">
        <v>20</v>
      </c>
      <c r="AB90" s="57" t="s">
        <v>39</v>
      </c>
      <c r="AC90" s="58"/>
      <c r="AD90" s="59"/>
      <c r="AE90" s="15">
        <v>20</v>
      </c>
      <c r="AF90" s="57" t="s">
        <v>39</v>
      </c>
      <c r="AG90" s="58"/>
      <c r="AH90" s="59"/>
      <c r="AI90" s="15">
        <v>20</v>
      </c>
      <c r="AJ90" s="57" t="s">
        <v>39</v>
      </c>
      <c r="AK90" s="58"/>
      <c r="AL90" s="59"/>
      <c r="AM90" s="15">
        <v>20</v>
      </c>
      <c r="AN90" s="57" t="s">
        <v>39</v>
      </c>
      <c r="AO90" s="58"/>
      <c r="AP90" s="59"/>
      <c r="AQ90" s="15">
        <v>20</v>
      </c>
      <c r="AR90" s="57" t="s">
        <v>39</v>
      </c>
      <c r="AS90" s="58"/>
      <c r="AT90" s="59"/>
      <c r="AU90" s="15">
        <v>20</v>
      </c>
      <c r="AV90" s="57" t="s">
        <v>39</v>
      </c>
      <c r="AW90" s="58"/>
      <c r="AX90" s="59"/>
      <c r="AY90" s="15">
        <v>20</v>
      </c>
      <c r="AZ90" s="57" t="s">
        <v>39</v>
      </c>
      <c r="BA90" s="58"/>
      <c r="BB90" s="59"/>
      <c r="BC90" s="15">
        <v>20</v>
      </c>
    </row>
    <row r="91" spans="1:55" ht="18" customHeight="1" hidden="1">
      <c r="A91" s="40"/>
      <c r="B91" s="55"/>
      <c r="C91" s="48"/>
      <c r="D91" s="51" t="s">
        <v>40</v>
      </c>
      <c r="E91" s="52"/>
      <c r="F91" s="53"/>
      <c r="G91" s="9">
        <f>G92+G$7</f>
        <v>-244.91869482949497</v>
      </c>
      <c r="H91" s="51" t="s">
        <v>40</v>
      </c>
      <c r="I91" s="52"/>
      <c r="J91" s="53"/>
      <c r="K91" s="9">
        <f>K92+K$7</f>
        <v>-77.85037461690435</v>
      </c>
      <c r="L91" s="51" t="s">
        <v>40</v>
      </c>
      <c r="M91" s="52"/>
      <c r="N91" s="53"/>
      <c r="O91" s="9">
        <f>O92+O$7</f>
        <v>-159.7388097920593</v>
      </c>
      <c r="P91" s="51" t="s">
        <v>40</v>
      </c>
      <c r="Q91" s="52"/>
      <c r="R91" s="53"/>
      <c r="S91" s="9">
        <f>S92+S$7</f>
        <v>-48.251460410663334</v>
      </c>
      <c r="T91" s="51" t="s">
        <v>40</v>
      </c>
      <c r="U91" s="52"/>
      <c r="V91" s="53"/>
      <c r="W91" s="9">
        <f>W92+W$7</f>
        <v>-23.485931126629833</v>
      </c>
      <c r="X91" s="51" t="s">
        <v>40</v>
      </c>
      <c r="Y91" s="52"/>
      <c r="Z91" s="53"/>
      <c r="AA91" s="9">
        <f>AA92+AA$7</f>
        <v>-27.793659417383626</v>
      </c>
      <c r="AB91" s="51" t="s">
        <v>40</v>
      </c>
      <c r="AC91" s="52"/>
      <c r="AD91" s="53"/>
      <c r="AE91" s="9">
        <f>AE92+AE$7</f>
        <v>-0.35654631111782464</v>
      </c>
      <c r="AF91" s="51" t="s">
        <v>40</v>
      </c>
      <c r="AG91" s="52"/>
      <c r="AH91" s="53"/>
      <c r="AI91" s="9">
        <f>AI92+AI$7</f>
        <v>0.44454998574374116</v>
      </c>
      <c r="AJ91" s="51" t="s">
        <v>40</v>
      </c>
      <c r="AK91" s="52"/>
      <c r="AL91" s="53"/>
      <c r="AM91" s="9">
        <f>AM92+AM$7</f>
        <v>7.031588678211939</v>
      </c>
      <c r="AN91" s="51" t="s">
        <v>40</v>
      </c>
      <c r="AO91" s="52"/>
      <c r="AP91" s="53"/>
      <c r="AQ91" s="9">
        <f>AQ92+AQ$7</f>
        <v>5.775174545240478</v>
      </c>
      <c r="AR91" s="51" t="s">
        <v>40</v>
      </c>
      <c r="AS91" s="52"/>
      <c r="AT91" s="53"/>
      <c r="AU91" s="9">
        <f>AU92+AU$7</f>
        <v>9.64219405316023</v>
      </c>
      <c r="AV91" s="51" t="s">
        <v>40</v>
      </c>
      <c r="AW91" s="52"/>
      <c r="AX91" s="53"/>
      <c r="AY91" s="9">
        <f>AY92+AY$7</f>
        <v>7.84118637013461</v>
      </c>
      <c r="AZ91" s="51" t="s">
        <v>40</v>
      </c>
      <c r="BA91" s="52"/>
      <c r="BB91" s="53"/>
      <c r="BC91" s="9">
        <f>BC92+BC$7</f>
        <v>14.117120505666136</v>
      </c>
    </row>
    <row r="92" spans="1:55" ht="18" customHeight="1" hidden="1">
      <c r="A92" s="40"/>
      <c r="B92" s="55"/>
      <c r="C92" s="49"/>
      <c r="D92" s="51" t="s">
        <v>41</v>
      </c>
      <c r="E92" s="52"/>
      <c r="F92" s="53"/>
      <c r="G92" s="9">
        <f>G$6*G93/(G$6-G93)</f>
        <v>-260.352644829495</v>
      </c>
      <c r="H92" s="51" t="s">
        <v>41</v>
      </c>
      <c r="I92" s="52"/>
      <c r="J92" s="53"/>
      <c r="K92" s="9">
        <f>K$6*K93/(K$6-K93)</f>
        <v>-90.16548461690435</v>
      </c>
      <c r="L92" s="51" t="s">
        <v>41</v>
      </c>
      <c r="M92" s="52"/>
      <c r="N92" s="53"/>
      <c r="O92" s="9">
        <f>O$6*O93/(O$6-O93)</f>
        <v>-158.8835797920593</v>
      </c>
      <c r="P92" s="51" t="s">
        <v>41</v>
      </c>
      <c r="Q92" s="52"/>
      <c r="R92" s="53"/>
      <c r="S92" s="9">
        <f>S$6*S93/(S$6-S93)</f>
        <v>-84.35745041066333</v>
      </c>
      <c r="T92" s="51" t="s">
        <v>41</v>
      </c>
      <c r="U92" s="52"/>
      <c r="V92" s="53"/>
      <c r="W92" s="9">
        <f>W$6*W93/(W$6-W93)</f>
        <v>-50.41634112662983</v>
      </c>
      <c r="X92" s="51" t="s">
        <v>41</v>
      </c>
      <c r="Y92" s="52"/>
      <c r="Z92" s="53"/>
      <c r="AA92" s="9">
        <f>AA$6*AA93/(AA$6-AA93)</f>
        <v>-52.786999417383626</v>
      </c>
      <c r="AB92" s="51" t="s">
        <v>41</v>
      </c>
      <c r="AC92" s="52"/>
      <c r="AD92" s="53"/>
      <c r="AE92" s="9">
        <f>AE$6*AE93/(AE$6-AE93)</f>
        <v>-27.494826311117826</v>
      </c>
      <c r="AF92" s="51" t="s">
        <v>41</v>
      </c>
      <c r="AG92" s="52"/>
      <c r="AH92" s="53"/>
      <c r="AI92" s="9">
        <f>AI$6*AI93/(AI$6-AI93)</f>
        <v>-28.199710014256258</v>
      </c>
      <c r="AJ92" s="51" t="s">
        <v>41</v>
      </c>
      <c r="AK92" s="52"/>
      <c r="AL92" s="53"/>
      <c r="AM92" s="9">
        <f>AM$6*AM93/(AM$6-AM93)</f>
        <v>-19.38224132178806</v>
      </c>
      <c r="AN92" s="51" t="s">
        <v>41</v>
      </c>
      <c r="AO92" s="52"/>
      <c r="AP92" s="53"/>
      <c r="AQ92" s="9">
        <f>AQ$6*AQ93/(AQ$6-AQ93)</f>
        <v>-18.89482545475952</v>
      </c>
      <c r="AR92" s="51" t="s">
        <v>41</v>
      </c>
      <c r="AS92" s="52"/>
      <c r="AT92" s="53"/>
      <c r="AU92" s="9">
        <f>AU$6*AU93/(AU$6-AU93)</f>
        <v>-11.53950594683977</v>
      </c>
      <c r="AV92" s="51" t="s">
        <v>41</v>
      </c>
      <c r="AW92" s="52"/>
      <c r="AX92" s="53"/>
      <c r="AY92" s="9">
        <f>AY$6*AY93/(AY$6-AY93)</f>
        <v>-11.65881362986539</v>
      </c>
      <c r="AZ92" s="51" t="s">
        <v>41</v>
      </c>
      <c r="BA92" s="52"/>
      <c r="BB92" s="53"/>
      <c r="BC92" s="9">
        <f>BC$6*BC93/(BC$6-BC93)</f>
        <v>-8.088659494333864</v>
      </c>
    </row>
    <row r="93" spans="1:55" ht="18" customHeight="1" hidden="1">
      <c r="A93" s="40"/>
      <c r="B93" s="55"/>
      <c r="C93" s="49"/>
      <c r="D93" s="51" t="s">
        <v>42</v>
      </c>
      <c r="E93" s="52"/>
      <c r="F93" s="53"/>
      <c r="G93" s="9">
        <f>G$10+G90</f>
        <v>101.02755115252138</v>
      </c>
      <c r="H93" s="51" t="s">
        <v>42</v>
      </c>
      <c r="I93" s="52"/>
      <c r="J93" s="53"/>
      <c r="K93" s="9">
        <f>K$10+K90</f>
        <v>106.14636885450639</v>
      </c>
      <c r="L93" s="51" t="s">
        <v>42</v>
      </c>
      <c r="M93" s="52"/>
      <c r="N93" s="53"/>
      <c r="O93" s="9">
        <f>O$10+O90</f>
        <v>72.92615449114898</v>
      </c>
      <c r="P93" s="51" t="s">
        <v>42</v>
      </c>
      <c r="Q93" s="52"/>
      <c r="R93" s="53"/>
      <c r="S93" s="9">
        <f>S$10+S90</f>
        <v>56.81630522072292</v>
      </c>
      <c r="T93" s="51" t="s">
        <v>42</v>
      </c>
      <c r="U93" s="52"/>
      <c r="V93" s="53"/>
      <c r="W93" s="9">
        <f>W$10+W90</f>
        <v>52.103793873600644</v>
      </c>
      <c r="X93" s="51" t="s">
        <v>42</v>
      </c>
      <c r="Y93" s="52"/>
      <c r="Z93" s="53"/>
      <c r="AA93" s="9">
        <f>AA$10+AA90</f>
        <v>47.50386606790026</v>
      </c>
      <c r="AB93" s="51" t="s">
        <v>42</v>
      </c>
      <c r="AC93" s="52"/>
      <c r="AD93" s="53"/>
      <c r="AE93" s="9">
        <f>AE$10+AE90</f>
        <v>38.31308219399625</v>
      </c>
      <c r="AF93" s="51" t="s">
        <v>42</v>
      </c>
      <c r="AG93" s="52"/>
      <c r="AH93" s="53"/>
      <c r="AI93" s="9">
        <f>AI$10+AI90</f>
        <v>36.97219248313655</v>
      </c>
      <c r="AJ93" s="51" t="s">
        <v>42</v>
      </c>
      <c r="AK93" s="52"/>
      <c r="AL93" s="53"/>
      <c r="AM93" s="9">
        <f>AM$10+AM90</f>
        <v>33.61870091729116</v>
      </c>
      <c r="AN93" s="51" t="s">
        <v>42</v>
      </c>
      <c r="AO93" s="52"/>
      <c r="AP93" s="53"/>
      <c r="AQ93" s="9">
        <f>AQ$10+AQ90</f>
        <v>32.8852277617262</v>
      </c>
      <c r="AR93" s="51" t="s">
        <v>42</v>
      </c>
      <c r="AS93" s="52"/>
      <c r="AT93" s="53"/>
      <c r="AU93" s="9">
        <f>AU$10+AU90</f>
        <v>28.8435685009034</v>
      </c>
      <c r="AV93" s="51" t="s">
        <v>42</v>
      </c>
      <c r="AW93" s="52"/>
      <c r="AX93" s="53"/>
      <c r="AY93" s="9">
        <f>AY$10+AY90</f>
        <v>28.931063944599337</v>
      </c>
      <c r="AZ93" s="51" t="s">
        <v>42</v>
      </c>
      <c r="BA93" s="52"/>
      <c r="BB93" s="53"/>
      <c r="BC93" s="9">
        <f>BC$10+BC90</f>
        <v>26.5299645324732</v>
      </c>
    </row>
    <row r="94" spans="1:55" ht="18" customHeight="1" hidden="1">
      <c r="A94" s="40"/>
      <c r="B94" s="56"/>
      <c r="C94" s="50"/>
      <c r="D94" s="51" t="s">
        <v>43</v>
      </c>
      <c r="E94" s="52"/>
      <c r="F94" s="53"/>
      <c r="G94" s="14">
        <f>G93/G92</f>
        <v>-0.388041193968605</v>
      </c>
      <c r="H94" s="51" t="s">
        <v>43</v>
      </c>
      <c r="I94" s="52"/>
      <c r="J94" s="53"/>
      <c r="K94" s="14">
        <f>K93/K92</f>
        <v>-1.1772394869888596</v>
      </c>
      <c r="L94" s="51" t="s">
        <v>43</v>
      </c>
      <c r="M94" s="52"/>
      <c r="N94" s="53"/>
      <c r="O94" s="14">
        <f>O93/O92</f>
        <v>-0.45899113417882403</v>
      </c>
      <c r="P94" s="51" t="s">
        <v>43</v>
      </c>
      <c r="Q94" s="52"/>
      <c r="R94" s="53"/>
      <c r="S94" s="14">
        <f>S93/S92</f>
        <v>-0.6735185208198393</v>
      </c>
      <c r="T94" s="51" t="s">
        <v>43</v>
      </c>
      <c r="U94" s="52"/>
      <c r="V94" s="53"/>
      <c r="W94" s="14">
        <f>W93/W92</f>
        <v>-1.0334703532478184</v>
      </c>
      <c r="X94" s="51" t="s">
        <v>43</v>
      </c>
      <c r="Y94" s="52"/>
      <c r="Z94" s="53"/>
      <c r="AA94" s="14">
        <f>AA93/AA92</f>
        <v>-0.8999160132647445</v>
      </c>
      <c r="AB94" s="51" t="s">
        <v>43</v>
      </c>
      <c r="AC94" s="52"/>
      <c r="AD94" s="53"/>
      <c r="AE94" s="14">
        <f>AE93/AE92</f>
        <v>-1.3934651472413175</v>
      </c>
      <c r="AF94" s="51" t="s">
        <v>43</v>
      </c>
      <c r="AG94" s="52"/>
      <c r="AH94" s="53"/>
      <c r="AI94" s="14">
        <f>AI93/AI92</f>
        <v>-1.3110841375477051</v>
      </c>
      <c r="AJ94" s="51" t="s">
        <v>43</v>
      </c>
      <c r="AK94" s="52"/>
      <c r="AL94" s="53"/>
      <c r="AM94" s="14">
        <f>AM93/AM92</f>
        <v>-1.7345104912866571</v>
      </c>
      <c r="AN94" s="51" t="s">
        <v>43</v>
      </c>
      <c r="AO94" s="52"/>
      <c r="AP94" s="53"/>
      <c r="AQ94" s="14">
        <f>AQ93/AQ92</f>
        <v>-1.7404356468105167</v>
      </c>
      <c r="AR94" s="51" t="s">
        <v>43</v>
      </c>
      <c r="AS94" s="52"/>
      <c r="AT94" s="53"/>
      <c r="AU94" s="14">
        <f>AU93/AU92</f>
        <v>-2.4995496890230866</v>
      </c>
      <c r="AV94" s="51" t="s">
        <v>43</v>
      </c>
      <c r="AW94" s="52"/>
      <c r="AX94" s="53"/>
      <c r="AY94" s="14">
        <f>AY93/AY92</f>
        <v>-2.4814758056076216</v>
      </c>
      <c r="AZ94" s="51" t="s">
        <v>43</v>
      </c>
      <c r="BA94" s="52"/>
      <c r="BB94" s="53"/>
      <c r="BC94" s="14">
        <f>BC93/BC92</f>
        <v>-3.2798963228774234</v>
      </c>
    </row>
    <row r="95" spans="1:55" ht="18" customHeight="1">
      <c r="A95" s="40"/>
      <c r="B95" s="54" t="s">
        <v>7</v>
      </c>
      <c r="C95" s="35" t="s">
        <v>64</v>
      </c>
      <c r="D95" s="23">
        <f>IF(G97&lt;-$C$7,ABS($B$4/G100),"")</f>
        <v>15.721400160000004</v>
      </c>
      <c r="E95" s="7" t="s">
        <v>36</v>
      </c>
      <c r="F95" s="24">
        <f>IF(G97&lt;-$C$7,ABS($B$5/G100),"")</f>
        <v>20.961866880000002</v>
      </c>
      <c r="G95" s="18">
        <f>IF(G97&lt;-$C$7,-G97,"-")</f>
        <v>269.25225014990406</v>
      </c>
      <c r="H95" s="23">
        <f>IF(K97&lt;-$C$7,ABS($B$4/K100),"")</f>
        <v>10.530589679999999</v>
      </c>
      <c r="I95" s="7" t="s">
        <v>36</v>
      </c>
      <c r="J95" s="24">
        <f>IF(K97&lt;-$C$7,ABS($B$5/K100),"")</f>
        <v>14.040786239999997</v>
      </c>
      <c r="K95" s="18">
        <f>IF(K97&lt;-$C$7,-K97,"-")</f>
        <v>131.51076729811598</v>
      </c>
      <c r="L95" s="23">
        <f>IF(O97&lt;-$C$7,ABS($B$4/O100),"")</f>
        <v>10.796535360000005</v>
      </c>
      <c r="M95" s="7" t="s">
        <v>36</v>
      </c>
      <c r="N95" s="24">
        <f>IF(O97&lt;-$C$7,ABS($B$5/O100),"")</f>
        <v>14.395380480000007</v>
      </c>
      <c r="O95" s="18">
        <f>IF(O97&lt;-$C$7,-O97,"-")</f>
        <v>150.77504029126405</v>
      </c>
      <c r="P95" s="23">
        <f>IF(S97&lt;-$C$7,ABS($B$4/S100),"")</f>
        <v>7.33324536</v>
      </c>
      <c r="Q95" s="7" t="s">
        <v>36</v>
      </c>
      <c r="R95" s="24">
        <f>IF(S97&lt;-$C$7,ABS($B$5/S100),"")</f>
        <v>9.77766048</v>
      </c>
      <c r="S95" s="18">
        <f>IF(S97&lt;-$C$7,-S97,"-")</f>
        <v>43.94889036176399</v>
      </c>
      <c r="T95" s="23">
        <f>IF(W97&lt;-$C$7,ABS($B$4/W100),"")</f>
        <v>5.534587439999999</v>
      </c>
      <c r="U95" s="7" t="s">
        <v>36</v>
      </c>
      <c r="V95" s="24">
        <f>IF(W97&lt;-$C$7,ABS($B$5/W100),"")</f>
        <v>7.379449919999999</v>
      </c>
      <c r="W95" s="18">
        <f>IF(W97&lt;-$C$7,-W97,"-")</f>
        <v>24.954389645924</v>
      </c>
      <c r="X95" s="23">
        <f>IF(AA97&lt;-$C$7,ABS($B$4/AA100),"")</f>
        <v>5.400678239999999</v>
      </c>
      <c r="Y95" s="7" t="s">
        <v>36</v>
      </c>
      <c r="Z95" s="24">
        <f>IF(AA97&lt;-$C$7,ABS($B$5/AA100),"")</f>
        <v>7.200904319999998</v>
      </c>
      <c r="AA95" s="18">
        <f>IF(AA97&lt;-$C$7,-AA97,"-")</f>
        <v>25.016080394383987</v>
      </c>
      <c r="AB95" s="23">
        <f>IF(AE97&lt;-$C$7,ABS($B$4/AE100),"")</f>
      </c>
      <c r="AC95" s="7" t="s">
        <v>36</v>
      </c>
      <c r="AD95" s="24">
        <f>IF(AE97&lt;-$C$7,ABS($B$5/AE100),"")</f>
      </c>
      <c r="AE95" s="18" t="str">
        <f>IF(AE97&lt;-$C$7,-AE97,"-")</f>
        <v>-</v>
      </c>
      <c r="AF95" s="23">
        <f>IF(AI97&lt;-$C$7,ABS($B$4/AI100),"")</f>
      </c>
      <c r="AG95" s="7" t="s">
        <v>36</v>
      </c>
      <c r="AH95" s="24">
        <f>IF(AI97&lt;-$C$7,ABS($B$5/AI100),"")</f>
      </c>
      <c r="AI95" s="18" t="str">
        <f>IF(AI97&lt;-$C$7,-AI97,"-")</f>
        <v>-</v>
      </c>
      <c r="AJ95" s="23">
        <f>IF(AM97&lt;-$C$7,ABS($B$4/AM100),"")</f>
      </c>
      <c r="AK95" s="7" t="s">
        <v>36</v>
      </c>
      <c r="AL95" s="24">
        <f>IF(AM97&lt;-$C$7,ABS($B$5/AM100),"")</f>
      </c>
      <c r="AM95" s="18" t="str">
        <f>IF(AM97&lt;-$C$7,-AM97,"-")</f>
        <v>-</v>
      </c>
      <c r="AN95" s="23">
        <f>IF(AQ97&lt;-$C$7,ABS($B$4/AQ100),"")</f>
      </c>
      <c r="AO95" s="7" t="s">
        <v>36</v>
      </c>
      <c r="AP95" s="24">
        <f>IF(AQ97&lt;-$C$7,ABS($B$5/AQ100),"")</f>
      </c>
      <c r="AQ95" s="18" t="str">
        <f>IF(AQ97&lt;-$C$7,-AQ97,"-")</f>
        <v>-</v>
      </c>
      <c r="AR95" s="23">
        <f>IF(AU97&lt;-$C$7,ABS($B$4/AU100),"")</f>
      </c>
      <c r="AS95" s="7" t="s">
        <v>36</v>
      </c>
      <c r="AT95" s="24">
        <f>IF(AU97&lt;-$C$7,ABS($B$5/AU100),"")</f>
      </c>
      <c r="AU95" s="18" t="str">
        <f>IF(AU97&lt;-$C$7,-AU97,"-")</f>
        <v>-</v>
      </c>
      <c r="AV95" s="23">
        <f>IF(AY97&lt;-$C$7,ABS($B$4/AY100),"")</f>
      </c>
      <c r="AW95" s="7" t="s">
        <v>36</v>
      </c>
      <c r="AX95" s="24">
        <f>IF(AY97&lt;-$C$7,ABS($B$5/AY100),"")</f>
      </c>
      <c r="AY95" s="18" t="str">
        <f>IF(AY97&lt;-$C$7,-AY97,"-")</f>
        <v>-</v>
      </c>
      <c r="AZ95" s="23">
        <f>IF(BC97&lt;-$C$7,ABS($B$4/BC100),"")</f>
      </c>
      <c r="BA95" s="7" t="s">
        <v>36</v>
      </c>
      <c r="BB95" s="24">
        <f>IF(BC97&lt;-$C$7,ABS($B$5/BC100),"")</f>
      </c>
      <c r="BC95" s="18" t="str">
        <f>IF(BC97&lt;-$C$7,-BC97,"-")</f>
        <v>-</v>
      </c>
    </row>
    <row r="96" spans="1:55" s="13" customFormat="1" ht="18" customHeight="1" hidden="1">
      <c r="A96" s="40"/>
      <c r="B96" s="55"/>
      <c r="C96" s="12"/>
      <c r="D96" s="51" t="s">
        <v>39</v>
      </c>
      <c r="E96" s="52"/>
      <c r="F96" s="53"/>
      <c r="G96" s="10">
        <v>25</v>
      </c>
      <c r="H96" s="51" t="s">
        <v>39</v>
      </c>
      <c r="I96" s="52"/>
      <c r="J96" s="53"/>
      <c r="K96" s="10">
        <v>25</v>
      </c>
      <c r="L96" s="51" t="s">
        <v>39</v>
      </c>
      <c r="M96" s="52"/>
      <c r="N96" s="53"/>
      <c r="O96" s="10">
        <v>25</v>
      </c>
      <c r="P96" s="51" t="s">
        <v>39</v>
      </c>
      <c r="Q96" s="52"/>
      <c r="R96" s="53"/>
      <c r="S96" s="10">
        <v>25</v>
      </c>
      <c r="T96" s="51" t="s">
        <v>39</v>
      </c>
      <c r="U96" s="52"/>
      <c r="V96" s="53"/>
      <c r="W96" s="10">
        <v>25</v>
      </c>
      <c r="X96" s="51" t="s">
        <v>39</v>
      </c>
      <c r="Y96" s="52"/>
      <c r="Z96" s="53"/>
      <c r="AA96" s="10">
        <v>25</v>
      </c>
      <c r="AB96" s="51" t="s">
        <v>39</v>
      </c>
      <c r="AC96" s="52"/>
      <c r="AD96" s="53"/>
      <c r="AE96" s="10">
        <v>25</v>
      </c>
      <c r="AF96" s="51" t="s">
        <v>39</v>
      </c>
      <c r="AG96" s="52"/>
      <c r="AH96" s="53"/>
      <c r="AI96" s="10">
        <v>25</v>
      </c>
      <c r="AJ96" s="51" t="s">
        <v>39</v>
      </c>
      <c r="AK96" s="52"/>
      <c r="AL96" s="53"/>
      <c r="AM96" s="10">
        <v>25</v>
      </c>
      <c r="AN96" s="51" t="s">
        <v>39</v>
      </c>
      <c r="AO96" s="52"/>
      <c r="AP96" s="53"/>
      <c r="AQ96" s="10">
        <v>25</v>
      </c>
      <c r="AR96" s="51" t="s">
        <v>39</v>
      </c>
      <c r="AS96" s="52"/>
      <c r="AT96" s="53"/>
      <c r="AU96" s="10">
        <v>25</v>
      </c>
      <c r="AV96" s="51" t="s">
        <v>39</v>
      </c>
      <c r="AW96" s="52"/>
      <c r="AX96" s="53"/>
      <c r="AY96" s="10">
        <v>25</v>
      </c>
      <c r="AZ96" s="51" t="s">
        <v>39</v>
      </c>
      <c r="BA96" s="52"/>
      <c r="BB96" s="53"/>
      <c r="BC96" s="10">
        <v>25</v>
      </c>
    </row>
    <row r="97" spans="1:55" ht="18" customHeight="1" hidden="1">
      <c r="A97" s="40"/>
      <c r="B97" s="55"/>
      <c r="C97" s="48"/>
      <c r="D97" s="51" t="s">
        <v>40</v>
      </c>
      <c r="E97" s="52"/>
      <c r="F97" s="53"/>
      <c r="G97" s="9">
        <f>G98+G$7</f>
        <v>-269.25225014990406</v>
      </c>
      <c r="H97" s="51" t="s">
        <v>40</v>
      </c>
      <c r="I97" s="52"/>
      <c r="J97" s="53"/>
      <c r="K97" s="9">
        <f>K98+K$7</f>
        <v>-131.51076729811598</v>
      </c>
      <c r="L97" s="51" t="s">
        <v>40</v>
      </c>
      <c r="M97" s="52"/>
      <c r="N97" s="53"/>
      <c r="O97" s="9">
        <f>O98+O$7</f>
        <v>-150.77504029126405</v>
      </c>
      <c r="P97" s="51" t="s">
        <v>40</v>
      </c>
      <c r="Q97" s="52"/>
      <c r="R97" s="53"/>
      <c r="S97" s="9">
        <f>S98+S$7</f>
        <v>-43.94889036176399</v>
      </c>
      <c r="T97" s="51" t="s">
        <v>40</v>
      </c>
      <c r="U97" s="52"/>
      <c r="V97" s="53"/>
      <c r="W97" s="9">
        <f>W98+W$7</f>
        <v>-24.954389645924</v>
      </c>
      <c r="X97" s="51" t="s">
        <v>40</v>
      </c>
      <c r="Y97" s="52"/>
      <c r="Z97" s="53"/>
      <c r="AA97" s="9">
        <f>AA98+AA$7</f>
        <v>-25.016080394383987</v>
      </c>
      <c r="AB97" s="51" t="s">
        <v>40</v>
      </c>
      <c r="AC97" s="52"/>
      <c r="AD97" s="53"/>
      <c r="AE97" s="9">
        <f>AE98+AE$7</f>
        <v>0.8814742273239986</v>
      </c>
      <c r="AF97" s="51" t="s">
        <v>40</v>
      </c>
      <c r="AG97" s="52"/>
      <c r="AH97" s="53"/>
      <c r="AI97" s="9">
        <f>AI98+AI$7</f>
        <v>2.4093442010840036</v>
      </c>
      <c r="AJ97" s="51" t="s">
        <v>40</v>
      </c>
      <c r="AK97" s="52"/>
      <c r="AL97" s="53"/>
      <c r="AM97" s="9">
        <f>AM98+AM$7</f>
        <v>8.073676348284</v>
      </c>
      <c r="AN97" s="51" t="s">
        <v>40</v>
      </c>
      <c r="AO97" s="52"/>
      <c r="AP97" s="53"/>
      <c r="AQ97" s="9">
        <f>AQ98+AQ$7</f>
        <v>6.909999999999997</v>
      </c>
      <c r="AR97" s="51" t="s">
        <v>40</v>
      </c>
      <c r="AS97" s="52"/>
      <c r="AT97" s="53"/>
      <c r="AU97" s="9">
        <f>AU98+AU$7</f>
        <v>10.222344690943999</v>
      </c>
      <c r="AV97" s="51" t="s">
        <v>40</v>
      </c>
      <c r="AW97" s="52"/>
      <c r="AX97" s="53"/>
      <c r="AY97" s="9">
        <f>AY98+AY$7</f>
        <v>8.427755999999999</v>
      </c>
      <c r="AZ97" s="51" t="s">
        <v>40</v>
      </c>
      <c r="BA97" s="52"/>
      <c r="BB97" s="53"/>
      <c r="BC97" s="9">
        <f>BC98+BC$7</f>
        <v>14.470064896496002</v>
      </c>
    </row>
    <row r="98" spans="1:55" ht="18" customHeight="1" hidden="1">
      <c r="A98" s="40"/>
      <c r="B98" s="55"/>
      <c r="C98" s="49"/>
      <c r="D98" s="51" t="s">
        <v>41</v>
      </c>
      <c r="E98" s="52"/>
      <c r="F98" s="53"/>
      <c r="G98" s="9">
        <f>G$6*G99/(G$6-G99)</f>
        <v>-284.68620014990404</v>
      </c>
      <c r="H98" s="51" t="s">
        <v>41</v>
      </c>
      <c r="I98" s="52"/>
      <c r="J98" s="53"/>
      <c r="K98" s="9">
        <f>K$6*K99/(K$6-K99)</f>
        <v>-143.82587729811598</v>
      </c>
      <c r="L98" s="51" t="s">
        <v>41</v>
      </c>
      <c r="M98" s="52"/>
      <c r="N98" s="53"/>
      <c r="O98" s="9">
        <f>O$6*O99/(O$6-O99)</f>
        <v>-149.91981029126404</v>
      </c>
      <c r="P98" s="51" t="s">
        <v>41</v>
      </c>
      <c r="Q98" s="52"/>
      <c r="R98" s="53"/>
      <c r="S98" s="9">
        <f>S$6*S99/(S$6-S99)</f>
        <v>-80.05488036176399</v>
      </c>
      <c r="T98" s="51" t="s">
        <v>41</v>
      </c>
      <c r="U98" s="52"/>
      <c r="V98" s="53"/>
      <c r="W98" s="9">
        <f>W$6*W99/(W$6-W99)</f>
        <v>-51.884799645924</v>
      </c>
      <c r="X98" s="51" t="s">
        <v>41</v>
      </c>
      <c r="Y98" s="52"/>
      <c r="Z98" s="53"/>
      <c r="AA98" s="9">
        <f>AA$6*AA99/(AA$6-AA99)</f>
        <v>-50.00942039438399</v>
      </c>
      <c r="AB98" s="51" t="s">
        <v>41</v>
      </c>
      <c r="AC98" s="52"/>
      <c r="AD98" s="53"/>
      <c r="AE98" s="9">
        <f>AE$6*AE99/(AE$6-AE99)</f>
        <v>-26.256805772676003</v>
      </c>
      <c r="AF98" s="51" t="s">
        <v>41</v>
      </c>
      <c r="AG98" s="52"/>
      <c r="AH98" s="53"/>
      <c r="AI98" s="9">
        <f>AI$6*AI99/(AI$6-AI99)</f>
        <v>-26.234915798915996</v>
      </c>
      <c r="AJ98" s="51" t="s">
        <v>41</v>
      </c>
      <c r="AK98" s="52"/>
      <c r="AL98" s="53"/>
      <c r="AM98" s="9">
        <f>AM$6*AM99/(AM$6-AM99)</f>
        <v>-18.340153651716</v>
      </c>
      <c r="AN98" s="51" t="s">
        <v>41</v>
      </c>
      <c r="AO98" s="52"/>
      <c r="AP98" s="53"/>
      <c r="AQ98" s="9">
        <f>AQ$6*AQ99/(AQ$6-AQ99)</f>
        <v>-17.76</v>
      </c>
      <c r="AR98" s="51" t="s">
        <v>41</v>
      </c>
      <c r="AS98" s="52"/>
      <c r="AT98" s="53"/>
      <c r="AU98" s="9">
        <f>AU$6*AU99/(AU$6-AU99)</f>
        <v>-10.959355309056</v>
      </c>
      <c r="AV98" s="51" t="s">
        <v>41</v>
      </c>
      <c r="AW98" s="52"/>
      <c r="AX98" s="53"/>
      <c r="AY98" s="9">
        <f>AY$6*AY99/(AY$6-AY99)</f>
        <v>-11.072244000000001</v>
      </c>
      <c r="AZ98" s="51" t="s">
        <v>41</v>
      </c>
      <c r="BA98" s="52"/>
      <c r="BB98" s="53"/>
      <c r="BC98" s="9">
        <f>BC$6*BC99/(BC$6-BC99)</f>
        <v>-7.735715103504</v>
      </c>
    </row>
    <row r="99" spans="1:55" ht="18" customHeight="1" hidden="1">
      <c r="A99" s="40"/>
      <c r="B99" s="55"/>
      <c r="C99" s="49"/>
      <c r="D99" s="51" t="s">
        <v>42</v>
      </c>
      <c r="E99" s="52"/>
      <c r="F99" s="53"/>
      <c r="G99" s="9">
        <f>G$6+G96</f>
        <v>97.78426</v>
      </c>
      <c r="H99" s="51" t="s">
        <v>42</v>
      </c>
      <c r="I99" s="52"/>
      <c r="J99" s="53"/>
      <c r="K99" s="9">
        <f>K$6+K96</f>
        <v>73.75273</v>
      </c>
      <c r="L99" s="51" t="s">
        <v>42</v>
      </c>
      <c r="M99" s="52"/>
      <c r="N99" s="53"/>
      <c r="O99" s="9">
        <f>O$6+O96</f>
        <v>74.98396</v>
      </c>
      <c r="P99" s="51" t="s">
        <v>42</v>
      </c>
      <c r="Q99" s="52"/>
      <c r="R99" s="53"/>
      <c r="S99" s="9">
        <f>S$6+S96</f>
        <v>58.95021</v>
      </c>
      <c r="T99" s="51" t="s">
        <v>42</v>
      </c>
      <c r="U99" s="52"/>
      <c r="V99" s="53"/>
      <c r="W99" s="9">
        <f>W$6+W96</f>
        <v>50.623090000000005</v>
      </c>
      <c r="X99" s="51" t="s">
        <v>42</v>
      </c>
      <c r="Y99" s="52"/>
      <c r="Z99" s="53"/>
      <c r="AA99" s="9">
        <f>AA$6+AA96</f>
        <v>50.00314</v>
      </c>
      <c r="AB99" s="51" t="s">
        <v>42</v>
      </c>
      <c r="AC99" s="52"/>
      <c r="AD99" s="53"/>
      <c r="AE99" s="9">
        <f>AE$6+AE96</f>
        <v>41.00737</v>
      </c>
      <c r="AF99" s="51" t="s">
        <v>42</v>
      </c>
      <c r="AG99" s="52"/>
      <c r="AH99" s="53"/>
      <c r="AI99" s="9">
        <f>AI$6+AI96</f>
        <v>40.99777</v>
      </c>
      <c r="AJ99" s="51" t="s">
        <v>42</v>
      </c>
      <c r="AK99" s="52"/>
      <c r="AL99" s="53"/>
      <c r="AM99" s="9">
        <f>AM$6+AM96</f>
        <v>37.29423</v>
      </c>
      <c r="AN99" s="51" t="s">
        <v>42</v>
      </c>
      <c r="AO99" s="52"/>
      <c r="AP99" s="53"/>
      <c r="AQ99" s="9">
        <f>AQ$6+AQ96</f>
        <v>37</v>
      </c>
      <c r="AR99" s="51" t="s">
        <v>42</v>
      </c>
      <c r="AS99" s="52"/>
      <c r="AT99" s="53"/>
      <c r="AU99" s="9">
        <f>AU$6+AU96</f>
        <v>33.24208</v>
      </c>
      <c r="AV99" s="51" t="s">
        <v>42</v>
      </c>
      <c r="AW99" s="52"/>
      <c r="AX99" s="53"/>
      <c r="AY99" s="9">
        <f>AY$6+AY96</f>
        <v>33.31</v>
      </c>
      <c r="AZ99" s="51" t="s">
        <v>42</v>
      </c>
      <c r="BA99" s="52"/>
      <c r="BB99" s="53"/>
      <c r="BC99" s="9">
        <f>BC$6+BC96</f>
        <v>31.19874</v>
      </c>
    </row>
    <row r="100" spans="1:55" ht="18" customHeight="1" hidden="1">
      <c r="A100" s="40"/>
      <c r="B100" s="55"/>
      <c r="C100" s="50"/>
      <c r="D100" s="51" t="s">
        <v>43</v>
      </c>
      <c r="E100" s="52"/>
      <c r="F100" s="53"/>
      <c r="G100" s="14">
        <f>G99/G98</f>
        <v>-0.343480856987486</v>
      </c>
      <c r="H100" s="51" t="s">
        <v>43</v>
      </c>
      <c r="I100" s="52"/>
      <c r="J100" s="53"/>
      <c r="K100" s="14">
        <f>K99/K98</f>
        <v>-0.51279179647991</v>
      </c>
      <c r="L100" s="51" t="s">
        <v>43</v>
      </c>
      <c r="M100" s="52"/>
      <c r="N100" s="53"/>
      <c r="O100" s="14">
        <f>O99/O98</f>
        <v>-0.5001604514728323</v>
      </c>
      <c r="P100" s="51" t="s">
        <v>43</v>
      </c>
      <c r="Q100" s="52"/>
      <c r="R100" s="53"/>
      <c r="S100" s="14">
        <f>S99/S98</f>
        <v>-0.7363724701555602</v>
      </c>
      <c r="T100" s="51" t="s">
        <v>43</v>
      </c>
      <c r="U100" s="52"/>
      <c r="V100" s="53"/>
      <c r="W100" s="14">
        <f>W99/W98</f>
        <v>-0.9756824801380319</v>
      </c>
      <c r="X100" s="51" t="s">
        <v>43</v>
      </c>
      <c r="Y100" s="52"/>
      <c r="Z100" s="53"/>
      <c r="AA100" s="14">
        <f>AA99/AA98</f>
        <v>-0.9998744157733792</v>
      </c>
      <c r="AB100" s="51" t="s">
        <v>43</v>
      </c>
      <c r="AC100" s="52"/>
      <c r="AD100" s="53"/>
      <c r="AE100" s="14">
        <f>AE99/AE98</f>
        <v>-1.5617806048089098</v>
      </c>
      <c r="AF100" s="51" t="s">
        <v>43</v>
      </c>
      <c r="AG100" s="52"/>
      <c r="AH100" s="53"/>
      <c r="AI100" s="14">
        <f>AI99/AI98</f>
        <v>-1.5627178037939042</v>
      </c>
      <c r="AJ100" s="51" t="s">
        <v>43</v>
      </c>
      <c r="AK100" s="52"/>
      <c r="AL100" s="53"/>
      <c r="AM100" s="14">
        <f>AM99/AM98</f>
        <v>-2.0334742395416385</v>
      </c>
      <c r="AN100" s="51" t="s">
        <v>43</v>
      </c>
      <c r="AO100" s="52"/>
      <c r="AP100" s="53"/>
      <c r="AQ100" s="14">
        <f>AQ99/AQ98</f>
        <v>-2.083333333333333</v>
      </c>
      <c r="AR100" s="51" t="s">
        <v>43</v>
      </c>
      <c r="AS100" s="52"/>
      <c r="AT100" s="53"/>
      <c r="AU100" s="14">
        <f>AU99/AU98</f>
        <v>-3.0332149166229883</v>
      </c>
      <c r="AV100" s="51" t="s">
        <v>43</v>
      </c>
      <c r="AW100" s="52"/>
      <c r="AX100" s="53"/>
      <c r="AY100" s="14">
        <f>AY99/AY98</f>
        <v>-3.0084235860409145</v>
      </c>
      <c r="AZ100" s="51" t="s">
        <v>43</v>
      </c>
      <c r="BA100" s="52"/>
      <c r="BB100" s="53"/>
      <c r="BC100" s="14">
        <f>BC99/BC98</f>
        <v>-4.033077689982158</v>
      </c>
    </row>
    <row r="101" spans="1:55" ht="18" customHeight="1">
      <c r="A101" s="40"/>
      <c r="B101" s="55"/>
      <c r="C101" s="3" t="s">
        <v>1</v>
      </c>
      <c r="D101" s="21">
        <f>IF(G103&lt;-$C$7,ABS($B$4/G106),"")</f>
        <v>11.822987146391183</v>
      </c>
      <c r="E101" s="19" t="s">
        <v>36</v>
      </c>
      <c r="F101" s="22">
        <f>IF(G103&lt;-$C$7,ABS($B$5/G106),"")</f>
        <v>15.763982861854911</v>
      </c>
      <c r="G101" s="20">
        <f>IF(G103&lt;-$C$7,-G103,"-")</f>
        <v>216.70723045177667</v>
      </c>
      <c r="H101" s="21">
        <f>IF(K103&lt;-$C$7,ABS($B$4/K106),"")</f>
        <v>4.219416383357575</v>
      </c>
      <c r="I101" s="19" t="s">
        <v>36</v>
      </c>
      <c r="J101" s="22">
        <f>IF(K103&lt;-$C$7,ABS($B$5/K106),"")</f>
        <v>5.625888511143433</v>
      </c>
      <c r="K101" s="20">
        <f>IF(K103&lt;-$C$7,-K103,"-")</f>
        <v>74.5317066102608</v>
      </c>
      <c r="L101" s="21">
        <f>IF(O103&lt;-$C$7,ABS($B$4/O106),"")</f>
        <v>9.659706007897782</v>
      </c>
      <c r="M101" s="19" t="s">
        <v>36</v>
      </c>
      <c r="N101" s="22">
        <f>IF(O103&lt;-$C$7,ABS($B$5/O106),"")</f>
        <v>12.879608010530376</v>
      </c>
      <c r="O101" s="20">
        <f>IF(O103&lt;-$C$7,-O103,"-")</f>
        <v>140.2522193908375</v>
      </c>
      <c r="P101" s="21">
        <f>IF(S103&lt;-$C$7,ABS($B$4/S106),"")</f>
        <v>6.5790033568701745</v>
      </c>
      <c r="Q101" s="19" t="s">
        <v>36</v>
      </c>
      <c r="R101" s="22">
        <f>IF(S103&lt;-$C$7,ABS($B$5/S106),"")</f>
        <v>8.772004475826899</v>
      </c>
      <c r="S101" s="20">
        <f>IF(S103&lt;-$C$7,-S103,"-")</f>
        <v>39.20691362156432</v>
      </c>
      <c r="T101" s="21">
        <f>IF(W103&lt;-$C$7,ABS($B$4/W106),"")</f>
        <v>4.395222119414904</v>
      </c>
      <c r="U101" s="19" t="s">
        <v>36</v>
      </c>
      <c r="V101" s="22">
        <f>IF(W103&lt;-$C$7,ABS($B$5/W106),"")</f>
        <v>5.860296159219872</v>
      </c>
      <c r="W101" s="20">
        <f>IF(W103&lt;-$C$7,-W103,"-")</f>
        <v>19.548082210325713</v>
      </c>
      <c r="X101" s="21">
        <f>IF(AA103&lt;-$C$7,ABS($B$4/AA106),"")</f>
        <v>4.9095778659311895</v>
      </c>
      <c r="Y101" s="19" t="s">
        <v>36</v>
      </c>
      <c r="Z101" s="22">
        <f>IF(AA103&lt;-$C$7,ABS($B$5/AA106),"")</f>
        <v>6.546103821241585</v>
      </c>
      <c r="AA101" s="20">
        <f>IF(AA103&lt;-$C$7,-AA103,"-")</f>
        <v>22.74218198569977</v>
      </c>
      <c r="AB101" s="21">
        <f>IF(AE103&lt;-$C$7,ABS($B$4/AE106),"")</f>
      </c>
      <c r="AC101" s="19" t="s">
        <v>36</v>
      </c>
      <c r="AD101" s="22">
        <f>IF(AE103&lt;-$C$7,ABS($B$5/AE106),"")</f>
      </c>
      <c r="AE101" s="20" t="str">
        <f>IF(AE103&lt;-$C$7,-AE103,"-")</f>
        <v>-</v>
      </c>
      <c r="AF101" s="21">
        <f>IF(AI103&lt;-$C$7,ABS($B$4/AI106),"")</f>
      </c>
      <c r="AG101" s="19" t="s">
        <v>36</v>
      </c>
      <c r="AH101" s="22">
        <f>IF(AI103&lt;-$C$7,ABS($B$5/AI106),"")</f>
      </c>
      <c r="AI101" s="20" t="str">
        <f>IF(AI103&lt;-$C$7,-AI103,"-")</f>
        <v>-</v>
      </c>
      <c r="AJ101" s="21">
        <f>IF(AM103&lt;-$C$7,ABS($B$4/AM106),"")</f>
      </c>
      <c r="AK101" s="19" t="s">
        <v>36</v>
      </c>
      <c r="AL101" s="22">
        <f>IF(AM103&lt;-$C$7,ABS($B$5/AM106),"")</f>
      </c>
      <c r="AM101" s="20" t="str">
        <f>IF(AM103&lt;-$C$7,-AM103,"-")</f>
        <v>-</v>
      </c>
      <c r="AN101" s="21">
        <f>IF(AQ103&lt;-$C$7,ABS($B$4/AQ106),"")</f>
      </c>
      <c r="AO101" s="19" t="s">
        <v>36</v>
      </c>
      <c r="AP101" s="22">
        <f>IF(AQ103&lt;-$C$7,ABS($B$5/AQ106),"")</f>
      </c>
      <c r="AQ101" s="20" t="str">
        <f>IF(AQ103&lt;-$C$7,-AQ103,"-")</f>
        <v>-</v>
      </c>
      <c r="AR101" s="21">
        <f>IF(AU103&lt;-$C$7,ABS($B$4/AU106),"")</f>
      </c>
      <c r="AS101" s="19" t="s">
        <v>36</v>
      </c>
      <c r="AT101" s="22">
        <f>IF(AU103&lt;-$C$7,ABS($B$5/AU106),"")</f>
      </c>
      <c r="AU101" s="20" t="str">
        <f>IF(AU103&lt;-$C$7,-AU103,"-")</f>
        <v>-</v>
      </c>
      <c r="AV101" s="21">
        <f>IF(AY103&lt;-$C$7,ABS($B$4/AY106),"")</f>
      </c>
      <c r="AW101" s="19" t="s">
        <v>36</v>
      </c>
      <c r="AX101" s="22">
        <f>IF(AY103&lt;-$C$7,ABS($B$5/AY106),"")</f>
      </c>
      <c r="AY101" s="20" t="str">
        <f>IF(AY103&lt;-$C$7,-AY103,"-")</f>
        <v>-</v>
      </c>
      <c r="AZ101" s="21">
        <f>IF(BC103&lt;-$C$7,ABS($B$4/BC106),"")</f>
      </c>
      <c r="BA101" s="19" t="s">
        <v>36</v>
      </c>
      <c r="BB101" s="22">
        <f>IF(BC103&lt;-$C$7,ABS($B$5/BC106),"")</f>
      </c>
      <c r="BC101" s="20" t="str">
        <f>IF(BC103&lt;-$C$7,-BC103,"-")</f>
        <v>-</v>
      </c>
    </row>
    <row r="102" spans="1:55" s="13" customFormat="1" ht="18" customHeight="1" hidden="1">
      <c r="A102" s="40"/>
      <c r="B102" s="55"/>
      <c r="C102" s="12"/>
      <c r="D102" s="57" t="s">
        <v>39</v>
      </c>
      <c r="E102" s="58"/>
      <c r="F102" s="59"/>
      <c r="G102" s="15">
        <v>25</v>
      </c>
      <c r="H102" s="57" t="s">
        <v>39</v>
      </c>
      <c r="I102" s="58"/>
      <c r="J102" s="59"/>
      <c r="K102" s="15">
        <v>25</v>
      </c>
      <c r="L102" s="57" t="s">
        <v>39</v>
      </c>
      <c r="M102" s="58"/>
      <c r="N102" s="59"/>
      <c r="O102" s="15">
        <v>25</v>
      </c>
      <c r="P102" s="57" t="s">
        <v>39</v>
      </c>
      <c r="Q102" s="58"/>
      <c r="R102" s="59"/>
      <c r="S102" s="15">
        <v>25</v>
      </c>
      <c r="T102" s="57" t="s">
        <v>39</v>
      </c>
      <c r="U102" s="58"/>
      <c r="V102" s="59"/>
      <c r="W102" s="15">
        <v>25</v>
      </c>
      <c r="X102" s="57" t="s">
        <v>39</v>
      </c>
      <c r="Y102" s="58"/>
      <c r="Z102" s="59"/>
      <c r="AA102" s="15">
        <v>25</v>
      </c>
      <c r="AB102" s="57" t="s">
        <v>39</v>
      </c>
      <c r="AC102" s="58"/>
      <c r="AD102" s="59"/>
      <c r="AE102" s="15">
        <v>25</v>
      </c>
      <c r="AF102" s="57" t="s">
        <v>39</v>
      </c>
      <c r="AG102" s="58"/>
      <c r="AH102" s="59"/>
      <c r="AI102" s="15">
        <v>25</v>
      </c>
      <c r="AJ102" s="57" t="s">
        <v>39</v>
      </c>
      <c r="AK102" s="58"/>
      <c r="AL102" s="59"/>
      <c r="AM102" s="15">
        <v>25</v>
      </c>
      <c r="AN102" s="57" t="s">
        <v>39</v>
      </c>
      <c r="AO102" s="58"/>
      <c r="AP102" s="59"/>
      <c r="AQ102" s="15">
        <v>25</v>
      </c>
      <c r="AR102" s="57" t="s">
        <v>39</v>
      </c>
      <c r="AS102" s="58"/>
      <c r="AT102" s="59"/>
      <c r="AU102" s="15">
        <v>25</v>
      </c>
      <c r="AV102" s="57" t="s">
        <v>39</v>
      </c>
      <c r="AW102" s="58"/>
      <c r="AX102" s="59"/>
      <c r="AY102" s="15">
        <v>25</v>
      </c>
      <c r="AZ102" s="57" t="s">
        <v>39</v>
      </c>
      <c r="BA102" s="58"/>
      <c r="BB102" s="59"/>
      <c r="BC102" s="15">
        <v>25</v>
      </c>
    </row>
    <row r="103" spans="1:55" ht="18" customHeight="1" hidden="1">
      <c r="A103" s="40"/>
      <c r="B103" s="55"/>
      <c r="C103" s="48"/>
      <c r="D103" s="51" t="s">
        <v>40</v>
      </c>
      <c r="E103" s="52"/>
      <c r="F103" s="53"/>
      <c r="G103" s="9">
        <f>G104+G$7</f>
        <v>-216.70723045177667</v>
      </c>
      <c r="H103" s="51" t="s">
        <v>40</v>
      </c>
      <c r="I103" s="52"/>
      <c r="J103" s="53"/>
      <c r="K103" s="9">
        <f>K104+K$7</f>
        <v>-74.5317066102608</v>
      </c>
      <c r="L103" s="51" t="s">
        <v>40</v>
      </c>
      <c r="M103" s="52"/>
      <c r="N103" s="53"/>
      <c r="O103" s="9">
        <f>O104+O$7</f>
        <v>-140.2522193908375</v>
      </c>
      <c r="P103" s="51" t="s">
        <v>40</v>
      </c>
      <c r="Q103" s="52"/>
      <c r="R103" s="53"/>
      <c r="S103" s="9">
        <f>S104+S$7</f>
        <v>-39.20691362156432</v>
      </c>
      <c r="T103" s="51" t="s">
        <v>40</v>
      </c>
      <c r="U103" s="52"/>
      <c r="V103" s="53"/>
      <c r="W103" s="9">
        <f>W104+W$7</f>
        <v>-19.548082210325713</v>
      </c>
      <c r="X103" s="51" t="s">
        <v>40</v>
      </c>
      <c r="Y103" s="52"/>
      <c r="Z103" s="53"/>
      <c r="AA103" s="9">
        <f>AA104+AA$7</f>
        <v>-22.74218198569977</v>
      </c>
      <c r="AB103" s="51" t="s">
        <v>40</v>
      </c>
      <c r="AC103" s="52"/>
      <c r="AD103" s="53"/>
      <c r="AE103" s="9">
        <f>AE104+AE$7</f>
        <v>1.7469432864989685</v>
      </c>
      <c r="AF103" s="51" t="s">
        <v>40</v>
      </c>
      <c r="AG103" s="52"/>
      <c r="AH103" s="53"/>
      <c r="AI103" s="9">
        <f>AI104+AI$7</f>
        <v>2.793387582071084</v>
      </c>
      <c r="AJ103" s="51" t="s">
        <v>40</v>
      </c>
      <c r="AK103" s="52"/>
      <c r="AL103" s="53"/>
      <c r="AM103" s="9">
        <f>AM104+AM$7</f>
        <v>8.377866699156382</v>
      </c>
      <c r="AN103" s="51" t="s">
        <v>40</v>
      </c>
      <c r="AO103" s="52"/>
      <c r="AP103" s="53"/>
      <c r="AQ103" s="9">
        <f>AQ104+AQ$7</f>
        <v>7.106981535355935</v>
      </c>
      <c r="AR103" s="51" t="s">
        <v>40</v>
      </c>
      <c r="AS103" s="52"/>
      <c r="AT103" s="53"/>
      <c r="AU103" s="9">
        <f>AU104+AU$7</f>
        <v>10.286185113821295</v>
      </c>
      <c r="AV103" s="51" t="s">
        <v>40</v>
      </c>
      <c r="AW103" s="52"/>
      <c r="AX103" s="53"/>
      <c r="AY103" s="9">
        <f>AY104+AY$7</f>
        <v>8.494713803091056</v>
      </c>
      <c r="AZ103" s="51" t="s">
        <v>40</v>
      </c>
      <c r="BA103" s="52"/>
      <c r="BB103" s="53"/>
      <c r="BC103" s="9">
        <f>BC104+BC$7</f>
        <v>14.490161984950152</v>
      </c>
    </row>
    <row r="104" spans="1:55" ht="18" customHeight="1" hidden="1">
      <c r="A104" s="40"/>
      <c r="B104" s="55"/>
      <c r="C104" s="49"/>
      <c r="D104" s="51" t="s">
        <v>41</v>
      </c>
      <c r="E104" s="52"/>
      <c r="F104" s="53"/>
      <c r="G104" s="9">
        <f>G$6*G105/(G$6-G105)</f>
        <v>-232.14118045177668</v>
      </c>
      <c r="H104" s="51" t="s">
        <v>41</v>
      </c>
      <c r="I104" s="52"/>
      <c r="J104" s="53"/>
      <c r="K104" s="9">
        <f>K$6*K105/(K$6-K105)</f>
        <v>-86.8468166102608</v>
      </c>
      <c r="L104" s="51" t="s">
        <v>41</v>
      </c>
      <c r="M104" s="52"/>
      <c r="N104" s="53"/>
      <c r="O104" s="9">
        <f>O$6*O105/(O$6-O105)</f>
        <v>-139.3969893908375</v>
      </c>
      <c r="P104" s="51" t="s">
        <v>41</v>
      </c>
      <c r="Q104" s="52"/>
      <c r="R104" s="53"/>
      <c r="S104" s="9">
        <f>S$6*S105/(S$6-S105)</f>
        <v>-75.31290362156432</v>
      </c>
      <c r="T104" s="51" t="s">
        <v>41</v>
      </c>
      <c r="U104" s="52"/>
      <c r="V104" s="53"/>
      <c r="W104" s="9">
        <f>W$6*W105/(W$6-W105)</f>
        <v>-46.47849221032571</v>
      </c>
      <c r="X104" s="51" t="s">
        <v>41</v>
      </c>
      <c r="Y104" s="52"/>
      <c r="Z104" s="53"/>
      <c r="AA104" s="9">
        <f>AA$6*AA105/(AA$6-AA105)</f>
        <v>-47.73552198569977</v>
      </c>
      <c r="AB104" s="51" t="s">
        <v>41</v>
      </c>
      <c r="AC104" s="52"/>
      <c r="AD104" s="53"/>
      <c r="AE104" s="9">
        <f>AE$6*AE105/(AE$6-AE105)</f>
        <v>-25.391336713501033</v>
      </c>
      <c r="AF104" s="51" t="s">
        <v>41</v>
      </c>
      <c r="AG104" s="52"/>
      <c r="AH104" s="53"/>
      <c r="AI104" s="9">
        <f>AI$6*AI105/(AI$6-AI105)</f>
        <v>-25.850872417928915</v>
      </c>
      <c r="AJ104" s="51" t="s">
        <v>41</v>
      </c>
      <c r="AK104" s="52"/>
      <c r="AL104" s="53"/>
      <c r="AM104" s="9">
        <f>AM$6*AM105/(AM$6-AM105)</f>
        <v>-18.03596330084362</v>
      </c>
      <c r="AN104" s="51" t="s">
        <v>41</v>
      </c>
      <c r="AO104" s="52"/>
      <c r="AP104" s="53"/>
      <c r="AQ104" s="9">
        <f>AQ$6*AQ105/(AQ$6-AQ105)</f>
        <v>-17.563018464644063</v>
      </c>
      <c r="AR104" s="51" t="s">
        <v>41</v>
      </c>
      <c r="AS104" s="52"/>
      <c r="AT104" s="53"/>
      <c r="AU104" s="9">
        <f>AU$6*AU105/(AU$6-AU105)</f>
        <v>-10.895514886178704</v>
      </c>
      <c r="AV104" s="51" t="s">
        <v>41</v>
      </c>
      <c r="AW104" s="52"/>
      <c r="AX104" s="53"/>
      <c r="AY104" s="9">
        <f>AY$6*AY105/(AY$6-AY105)</f>
        <v>-11.005286196908944</v>
      </c>
      <c r="AZ104" s="51" t="s">
        <v>41</v>
      </c>
      <c r="BA104" s="52"/>
      <c r="BB104" s="53"/>
      <c r="BC104" s="9">
        <f>BC$6*BC105/(BC$6-BC105)</f>
        <v>-7.7156180150498495</v>
      </c>
    </row>
    <row r="105" spans="1:55" ht="18" customHeight="1" hidden="1">
      <c r="A105" s="40"/>
      <c r="B105" s="55"/>
      <c r="C105" s="49"/>
      <c r="D105" s="51" t="s">
        <v>42</v>
      </c>
      <c r="E105" s="52"/>
      <c r="F105" s="53"/>
      <c r="G105" s="9">
        <f>G$10+G102</f>
        <v>106.02755115252138</v>
      </c>
      <c r="H105" s="51" t="s">
        <v>42</v>
      </c>
      <c r="I105" s="52"/>
      <c r="J105" s="53"/>
      <c r="K105" s="9">
        <f>K$10+K102</f>
        <v>111.14636885450639</v>
      </c>
      <c r="L105" s="51" t="s">
        <v>42</v>
      </c>
      <c r="M105" s="52"/>
      <c r="N105" s="53"/>
      <c r="O105" s="9">
        <f>O$10+O102</f>
        <v>77.92615449114898</v>
      </c>
      <c r="P105" s="51" t="s">
        <v>42</v>
      </c>
      <c r="Q105" s="52"/>
      <c r="R105" s="53"/>
      <c r="S105" s="9">
        <f>S$10+S102</f>
        <v>61.81630522072292</v>
      </c>
      <c r="T105" s="51" t="s">
        <v>42</v>
      </c>
      <c r="U105" s="52"/>
      <c r="V105" s="53"/>
      <c r="W105" s="9">
        <f>W$10+W102</f>
        <v>57.103793873600644</v>
      </c>
      <c r="X105" s="51" t="s">
        <v>42</v>
      </c>
      <c r="Y105" s="52"/>
      <c r="Z105" s="53"/>
      <c r="AA105" s="9">
        <f>AA$10+AA102</f>
        <v>52.50386606790026</v>
      </c>
      <c r="AB105" s="51" t="s">
        <v>42</v>
      </c>
      <c r="AC105" s="52"/>
      <c r="AD105" s="53"/>
      <c r="AE105" s="9">
        <f>AE$10+AE102</f>
        <v>43.31308219399625</v>
      </c>
      <c r="AF105" s="51" t="s">
        <v>42</v>
      </c>
      <c r="AG105" s="52"/>
      <c r="AH105" s="53"/>
      <c r="AI105" s="9">
        <f>AI$10+AI102</f>
        <v>41.97219248313655</v>
      </c>
      <c r="AJ105" s="51" t="s">
        <v>42</v>
      </c>
      <c r="AK105" s="52"/>
      <c r="AL105" s="53"/>
      <c r="AM105" s="9">
        <f>AM$10+AM102</f>
        <v>38.61870091729116</v>
      </c>
      <c r="AN105" s="51" t="s">
        <v>42</v>
      </c>
      <c r="AO105" s="52"/>
      <c r="AP105" s="53"/>
      <c r="AQ105" s="9">
        <f>AQ$10+AQ102</f>
        <v>37.8852277617262</v>
      </c>
      <c r="AR105" s="51" t="s">
        <v>42</v>
      </c>
      <c r="AS105" s="52"/>
      <c r="AT105" s="53"/>
      <c r="AU105" s="9">
        <f>AU$10+AU102</f>
        <v>33.8435685009034</v>
      </c>
      <c r="AV105" s="51" t="s">
        <v>42</v>
      </c>
      <c r="AW105" s="52"/>
      <c r="AX105" s="53"/>
      <c r="AY105" s="9">
        <f>AY$10+AY102</f>
        <v>33.93106394459934</v>
      </c>
      <c r="AZ105" s="51" t="s">
        <v>42</v>
      </c>
      <c r="BA105" s="52"/>
      <c r="BB105" s="53"/>
      <c r="BC105" s="9">
        <f>BC$10+BC102</f>
        <v>31.5299645324732</v>
      </c>
    </row>
    <row r="106" spans="1:55" ht="18" customHeight="1" hidden="1">
      <c r="A106" s="40"/>
      <c r="B106" s="56"/>
      <c r="C106" s="50"/>
      <c r="D106" s="51" t="s">
        <v>43</v>
      </c>
      <c r="E106" s="52"/>
      <c r="F106" s="53"/>
      <c r="G106" s="14">
        <f>G105/G104</f>
        <v>-0.4567373653661022</v>
      </c>
      <c r="H106" s="51" t="s">
        <v>43</v>
      </c>
      <c r="I106" s="52"/>
      <c r="J106" s="53"/>
      <c r="K106" s="14">
        <f>K105/K104</f>
        <v>-1.2797978462848416</v>
      </c>
      <c r="L106" s="51" t="s">
        <v>43</v>
      </c>
      <c r="M106" s="52"/>
      <c r="N106" s="53"/>
      <c r="O106" s="14">
        <f>O105/O104</f>
        <v>-0.5590232244733905</v>
      </c>
      <c r="P106" s="51" t="s">
        <v>43</v>
      </c>
      <c r="Q106" s="52"/>
      <c r="R106" s="53"/>
      <c r="S106" s="14">
        <f>S105/S104</f>
        <v>-0.8207930148509515</v>
      </c>
      <c r="T106" s="51" t="s">
        <v>43</v>
      </c>
      <c r="U106" s="52"/>
      <c r="V106" s="53"/>
      <c r="W106" s="14">
        <f>W105/W104</f>
        <v>-1.2286068492754247</v>
      </c>
      <c r="X106" s="51" t="s">
        <v>43</v>
      </c>
      <c r="Y106" s="52"/>
      <c r="Z106" s="53"/>
      <c r="AA106" s="14">
        <f>AA105/AA104</f>
        <v>-1.0998908964194203</v>
      </c>
      <c r="AB106" s="51" t="s">
        <v>43</v>
      </c>
      <c r="AC106" s="52"/>
      <c r="AD106" s="53"/>
      <c r="AE106" s="14">
        <f>AE105/AE104</f>
        <v>-1.7058212682030995</v>
      </c>
      <c r="AF106" s="51" t="s">
        <v>43</v>
      </c>
      <c r="AG106" s="52"/>
      <c r="AH106" s="53"/>
      <c r="AI106" s="14">
        <f>AI105/AI104</f>
        <v>-1.6236276983064861</v>
      </c>
      <c r="AJ106" s="51" t="s">
        <v>43</v>
      </c>
      <c r="AK106" s="52"/>
      <c r="AL106" s="53"/>
      <c r="AM106" s="14">
        <f>AM105/AM104</f>
        <v>-2.141205339194985</v>
      </c>
      <c r="AN106" s="51" t="s">
        <v>43</v>
      </c>
      <c r="AO106" s="52"/>
      <c r="AP106" s="53"/>
      <c r="AQ106" s="14">
        <f>AQ105/AQ104</f>
        <v>-2.1571023134771834</v>
      </c>
      <c r="AR106" s="51" t="s">
        <v>43</v>
      </c>
      <c r="AS106" s="52"/>
      <c r="AT106" s="53"/>
      <c r="AU106" s="14">
        <f>AU105/AU104</f>
        <v>-3.1061926723476843</v>
      </c>
      <c r="AV106" s="51" t="s">
        <v>43</v>
      </c>
      <c r="AW106" s="52"/>
      <c r="AX106" s="53"/>
      <c r="AY106" s="14">
        <f>AY105/AY104</f>
        <v>-3.0831605228158043</v>
      </c>
      <c r="AZ106" s="51" t="s">
        <v>43</v>
      </c>
      <c r="BA106" s="52"/>
      <c r="BB106" s="53"/>
      <c r="BC106" s="14">
        <f>BC105/BC104</f>
        <v>-4.0865118608738555</v>
      </c>
    </row>
    <row r="107" spans="1:55" ht="18" customHeight="1">
      <c r="A107" s="40"/>
      <c r="B107" s="54" t="s">
        <v>8</v>
      </c>
      <c r="C107" s="35" t="s">
        <v>64</v>
      </c>
      <c r="D107" s="23">
        <f>IF(G109&lt;-$C$7,ABS($B$4/G112),"")</f>
        <v>13.101166800000001</v>
      </c>
      <c r="E107" s="7" t="s">
        <v>36</v>
      </c>
      <c r="F107" s="24">
        <f>IF(G109&lt;-$C$7,ABS($B$5/G112),"")</f>
        <v>17.468222400000002</v>
      </c>
      <c r="G107" s="18">
        <f>IF(G109&lt;-$C$7,-G109,"-")</f>
        <v>233.93526012492</v>
      </c>
      <c r="H107" s="23">
        <f>IF(K109&lt;-$C$7,ABS($B$4/K112),"")</f>
        <v>8.775491400000002</v>
      </c>
      <c r="I107" s="7" t="s">
        <v>36</v>
      </c>
      <c r="J107" s="24">
        <f>IF(K109&lt;-$C$7,ABS($B$5/K112),"")</f>
        <v>11.7006552</v>
      </c>
      <c r="K107" s="18">
        <f>IF(K109&lt;-$C$7,-K109,"-")</f>
        <v>115.66524274843</v>
      </c>
      <c r="L107" s="23">
        <f>IF(O109&lt;-$C$7,ABS($B$4/O112),"")</f>
        <v>8.997112800000004</v>
      </c>
      <c r="M107" s="7" t="s">
        <v>36</v>
      </c>
      <c r="N107" s="24">
        <f>IF(O109&lt;-$C$7,ABS($B$5/O112),"")</f>
        <v>11.996150400000005</v>
      </c>
      <c r="O107" s="18">
        <f>IF(O109&lt;-$C$7,-O109,"-")</f>
        <v>134.11906524272004</v>
      </c>
      <c r="P107" s="23">
        <f>IF(S109&lt;-$C$7,ABS($B$4/S112),"")</f>
        <v>6.111037800000001</v>
      </c>
      <c r="Q107" s="7" t="s">
        <v>36</v>
      </c>
      <c r="R107" s="24">
        <f>IF(S109&lt;-$C$7,ABS($B$5/S112),"")</f>
        <v>8.1480504</v>
      </c>
      <c r="S107" s="18">
        <f>IF(S109&lt;-$C$7,-S109,"-")</f>
        <v>36.26477863480334</v>
      </c>
      <c r="T107" s="23">
        <f>IF(W109&lt;-$C$7,ABS($B$4/W112),"")</f>
        <v>4.612156199999999</v>
      </c>
      <c r="U107" s="7" t="s">
        <v>36</v>
      </c>
      <c r="V107" s="24">
        <f>IF(W109&lt;-$C$7,ABS($B$5/W112),"")</f>
        <v>6.149541599999999</v>
      </c>
      <c r="W107" s="18">
        <f>IF(W109&lt;-$C$7,-W109,"-")</f>
        <v>20.57743803827</v>
      </c>
      <c r="X107" s="23">
        <f>IF(AA109&lt;-$C$7,ABS($B$4/AA112),"")</f>
        <v>4.5005652000000005</v>
      </c>
      <c r="Y107" s="7" t="s">
        <v>36</v>
      </c>
      <c r="Z107" s="24">
        <f>IF(AA109&lt;-$C$7,ABS($B$5/AA112),"")</f>
        <v>6.0007535999999995</v>
      </c>
      <c r="AA107" s="18">
        <f>IF(AA109&lt;-$C$7,-AA109,"-")</f>
        <v>20.848366995319996</v>
      </c>
      <c r="AB107" s="23">
        <f>IF(AE109&lt;-$C$7,ABS($B$4/AE112),"")</f>
      </c>
      <c r="AC107" s="7" t="s">
        <v>36</v>
      </c>
      <c r="AD107" s="24">
        <f>IF(AE109&lt;-$C$7,ABS($B$5/AE112),"")</f>
      </c>
      <c r="AE107" s="18" t="str">
        <f>IF(AE109&lt;-$C$7,-AE109,"-")</f>
        <v>-</v>
      </c>
      <c r="AF107" s="23">
        <f>IF(AI109&lt;-$C$7,ABS($B$4/AI112),"")</f>
      </c>
      <c r="AG107" s="7" t="s">
        <v>36</v>
      </c>
      <c r="AH107" s="24">
        <f>IF(AI109&lt;-$C$7,ABS($B$5/AI112),"")</f>
      </c>
      <c r="AI107" s="18" t="str">
        <f>IF(AI109&lt;-$C$7,-AI109,"-")</f>
        <v>-</v>
      </c>
      <c r="AJ107" s="23">
        <f>IF(AM109&lt;-$C$7,ABS($B$4/AM112),"")</f>
      </c>
      <c r="AK107" s="7" t="s">
        <v>36</v>
      </c>
      <c r="AL107" s="24">
        <f>IF(AM109&lt;-$C$7,ABS($B$5/AM112),"")</f>
      </c>
      <c r="AM107" s="18" t="str">
        <f>IF(AM109&lt;-$C$7,-AM109,"-")</f>
        <v>-</v>
      </c>
      <c r="AN107" s="23">
        <f>IF(AQ109&lt;-$C$7,ABS($B$4/AQ112),"")</f>
      </c>
      <c r="AO107" s="7" t="s">
        <v>36</v>
      </c>
      <c r="AP107" s="24">
        <f>IF(AQ109&lt;-$C$7,ABS($B$5/AQ112),"")</f>
      </c>
      <c r="AQ107" s="18" t="str">
        <f>IF(AQ109&lt;-$C$7,-AQ109,"-")</f>
        <v>-</v>
      </c>
      <c r="AR107" s="23">
        <f>IF(AU109&lt;-$C$7,ABS($B$4/AU112),"")</f>
      </c>
      <c r="AS107" s="7" t="s">
        <v>36</v>
      </c>
      <c r="AT107" s="24">
        <f>IF(AU109&lt;-$C$7,ABS($B$5/AU112),"")</f>
      </c>
      <c r="AU107" s="18" t="str">
        <f>IF(AU109&lt;-$C$7,-AU109,"-")</f>
        <v>-</v>
      </c>
      <c r="AV107" s="23">
        <f>IF(AY109&lt;-$C$7,ABS($B$4/AY112),"")</f>
      </c>
      <c r="AW107" s="7" t="s">
        <v>36</v>
      </c>
      <c r="AX107" s="24">
        <f>IF(AY109&lt;-$C$7,ABS($B$5/AY112),"")</f>
      </c>
      <c r="AY107" s="18" t="str">
        <f>IF(AY109&lt;-$C$7,-AY109,"-")</f>
        <v>-</v>
      </c>
      <c r="AZ107" s="23">
        <f>IF(BC109&lt;-$C$7,ABS($B$4/BC112),"")</f>
      </c>
      <c r="BA107" s="7" t="s">
        <v>36</v>
      </c>
      <c r="BB107" s="24">
        <f>IF(BC109&lt;-$C$7,ABS($B$5/BC112),"")</f>
      </c>
      <c r="BC107" s="18" t="str">
        <f>IF(BC109&lt;-$C$7,-BC109,"-")</f>
        <v>-</v>
      </c>
    </row>
    <row r="108" spans="1:55" s="13" customFormat="1" ht="18" customHeight="1" hidden="1">
      <c r="A108" s="40"/>
      <c r="B108" s="55"/>
      <c r="C108" s="12"/>
      <c r="D108" s="51" t="s">
        <v>39</v>
      </c>
      <c r="E108" s="52"/>
      <c r="F108" s="53"/>
      <c r="G108" s="10">
        <v>30</v>
      </c>
      <c r="H108" s="51" t="s">
        <v>39</v>
      </c>
      <c r="I108" s="52"/>
      <c r="J108" s="53"/>
      <c r="K108" s="10">
        <v>30</v>
      </c>
      <c r="L108" s="51" t="s">
        <v>39</v>
      </c>
      <c r="M108" s="52"/>
      <c r="N108" s="53"/>
      <c r="O108" s="10">
        <v>30</v>
      </c>
      <c r="P108" s="51" t="s">
        <v>39</v>
      </c>
      <c r="Q108" s="52"/>
      <c r="R108" s="53"/>
      <c r="S108" s="10">
        <v>30</v>
      </c>
      <c r="T108" s="51" t="s">
        <v>39</v>
      </c>
      <c r="U108" s="52"/>
      <c r="V108" s="53"/>
      <c r="W108" s="10">
        <v>30</v>
      </c>
      <c r="X108" s="51" t="s">
        <v>39</v>
      </c>
      <c r="Y108" s="52"/>
      <c r="Z108" s="53"/>
      <c r="AA108" s="10">
        <v>30</v>
      </c>
      <c r="AB108" s="51" t="s">
        <v>39</v>
      </c>
      <c r="AC108" s="52"/>
      <c r="AD108" s="53"/>
      <c r="AE108" s="10">
        <v>30</v>
      </c>
      <c r="AF108" s="51" t="s">
        <v>39</v>
      </c>
      <c r="AG108" s="52"/>
      <c r="AH108" s="53"/>
      <c r="AI108" s="10">
        <v>30</v>
      </c>
      <c r="AJ108" s="51" t="s">
        <v>39</v>
      </c>
      <c r="AK108" s="52"/>
      <c r="AL108" s="53"/>
      <c r="AM108" s="10">
        <v>30</v>
      </c>
      <c r="AN108" s="51" t="s">
        <v>39</v>
      </c>
      <c r="AO108" s="52"/>
      <c r="AP108" s="53"/>
      <c r="AQ108" s="10">
        <v>30</v>
      </c>
      <c r="AR108" s="51" t="s">
        <v>39</v>
      </c>
      <c r="AS108" s="52"/>
      <c r="AT108" s="53"/>
      <c r="AU108" s="10">
        <v>30</v>
      </c>
      <c r="AV108" s="51" t="s">
        <v>39</v>
      </c>
      <c r="AW108" s="52"/>
      <c r="AX108" s="53"/>
      <c r="AY108" s="10">
        <v>30</v>
      </c>
      <c r="AZ108" s="51" t="s">
        <v>39</v>
      </c>
      <c r="BA108" s="52"/>
      <c r="BB108" s="53"/>
      <c r="BC108" s="10">
        <v>30</v>
      </c>
    </row>
    <row r="109" spans="1:55" ht="18" customHeight="1" hidden="1">
      <c r="A109" s="40"/>
      <c r="B109" s="55"/>
      <c r="C109" s="48"/>
      <c r="D109" s="51" t="s">
        <v>40</v>
      </c>
      <c r="E109" s="52"/>
      <c r="F109" s="53"/>
      <c r="G109" s="9">
        <f>G110+G$7</f>
        <v>-233.93526012492</v>
      </c>
      <c r="H109" s="51" t="s">
        <v>40</v>
      </c>
      <c r="I109" s="52"/>
      <c r="J109" s="53"/>
      <c r="K109" s="9">
        <f>K110+K$7</f>
        <v>-115.66524274843</v>
      </c>
      <c r="L109" s="51" t="s">
        <v>40</v>
      </c>
      <c r="M109" s="52"/>
      <c r="N109" s="53"/>
      <c r="O109" s="9">
        <f>O110+O$7</f>
        <v>-134.11906524272004</v>
      </c>
      <c r="P109" s="51" t="s">
        <v>40</v>
      </c>
      <c r="Q109" s="52"/>
      <c r="R109" s="53"/>
      <c r="S109" s="9">
        <f>S110+S$7</f>
        <v>-36.26477863480334</v>
      </c>
      <c r="T109" s="51" t="s">
        <v>40</v>
      </c>
      <c r="U109" s="52"/>
      <c r="V109" s="53"/>
      <c r="W109" s="9">
        <f>W110+W$7</f>
        <v>-20.57743803827</v>
      </c>
      <c r="X109" s="51" t="s">
        <v>40</v>
      </c>
      <c r="Y109" s="52"/>
      <c r="Z109" s="53"/>
      <c r="AA109" s="9">
        <f>AA110+AA$7</f>
        <v>-20.848366995319996</v>
      </c>
      <c r="AB109" s="51" t="s">
        <v>40</v>
      </c>
      <c r="AC109" s="52"/>
      <c r="AD109" s="53"/>
      <c r="AE109" s="9">
        <f>AE110+AE$7</f>
        <v>2.5897135227699977</v>
      </c>
      <c r="AF109" s="51" t="s">
        <v>40</v>
      </c>
      <c r="AG109" s="52"/>
      <c r="AH109" s="53"/>
      <c r="AI109" s="9">
        <f>AI110+AI$7</f>
        <v>4.115535167570002</v>
      </c>
      <c r="AJ109" s="51" t="s">
        <v>40</v>
      </c>
      <c r="AK109" s="52"/>
      <c r="AL109" s="53"/>
      <c r="AM109" s="9">
        <f>AM110+AM$7</f>
        <v>9.081330290236668</v>
      </c>
      <c r="AN109" s="51" t="s">
        <v>40</v>
      </c>
      <c r="AO109" s="52"/>
      <c r="AP109" s="53"/>
      <c r="AQ109" s="9">
        <f>AQ110+AQ$7</f>
        <v>7.869999999999997</v>
      </c>
      <c r="AR109" s="51" t="s">
        <v>40</v>
      </c>
      <c r="AS109" s="52"/>
      <c r="AT109" s="53"/>
      <c r="AU109" s="9">
        <f>AU110+AU$7</f>
        <v>10.67522390912</v>
      </c>
      <c r="AV109" s="51" t="s">
        <v>40</v>
      </c>
      <c r="AW109" s="52"/>
      <c r="AX109" s="53"/>
      <c r="AY109" s="9">
        <f>AY110+AY$7</f>
        <v>8.888129999999999</v>
      </c>
      <c r="AZ109" s="51" t="s">
        <v>40</v>
      </c>
      <c r="BA109" s="52"/>
      <c r="BB109" s="53"/>
      <c r="BC109" s="9">
        <f>BC110+BC$7</f>
        <v>14.726227413746667</v>
      </c>
    </row>
    <row r="110" spans="1:55" ht="18" customHeight="1" hidden="1">
      <c r="A110" s="40"/>
      <c r="B110" s="55"/>
      <c r="C110" s="49"/>
      <c r="D110" s="51" t="s">
        <v>41</v>
      </c>
      <c r="E110" s="52"/>
      <c r="F110" s="53"/>
      <c r="G110" s="9">
        <f>G$6*G111/(G$6-G111)</f>
        <v>-249.36921012492002</v>
      </c>
      <c r="H110" s="51" t="s">
        <v>41</v>
      </c>
      <c r="I110" s="52"/>
      <c r="J110" s="53"/>
      <c r="K110" s="9">
        <f>K$6*K111/(K$6-K111)</f>
        <v>-127.98035274843001</v>
      </c>
      <c r="L110" s="51" t="s">
        <v>41</v>
      </c>
      <c r="M110" s="52"/>
      <c r="N110" s="53"/>
      <c r="O110" s="9">
        <f>O$6*O111/(O$6-O111)</f>
        <v>-133.26383524272003</v>
      </c>
      <c r="P110" s="51" t="s">
        <v>41</v>
      </c>
      <c r="Q110" s="52"/>
      <c r="R110" s="53"/>
      <c r="S110" s="9">
        <f>S$6*S111/(S$6-S111)</f>
        <v>-72.37076863480334</v>
      </c>
      <c r="T110" s="51" t="s">
        <v>41</v>
      </c>
      <c r="U110" s="52"/>
      <c r="V110" s="53"/>
      <c r="W110" s="9">
        <f>W$6*W111/(W$6-W111)</f>
        <v>-47.50784803827</v>
      </c>
      <c r="X110" s="51" t="s">
        <v>41</v>
      </c>
      <c r="Y110" s="52"/>
      <c r="Z110" s="53"/>
      <c r="AA110" s="9">
        <f>AA$6*AA111/(AA$6-AA111)</f>
        <v>-45.841706995319996</v>
      </c>
      <c r="AB110" s="51" t="s">
        <v>41</v>
      </c>
      <c r="AC110" s="52"/>
      <c r="AD110" s="53"/>
      <c r="AE110" s="9">
        <f>AE$6*AE111/(AE$6-AE111)</f>
        <v>-24.548566477230004</v>
      </c>
      <c r="AF110" s="51" t="s">
        <v>41</v>
      </c>
      <c r="AG110" s="52"/>
      <c r="AH110" s="53"/>
      <c r="AI110" s="9">
        <f>AI$6*AI111/(AI$6-AI111)</f>
        <v>-24.528724832429997</v>
      </c>
      <c r="AJ110" s="51" t="s">
        <v>41</v>
      </c>
      <c r="AK110" s="52"/>
      <c r="AL110" s="53"/>
      <c r="AM110" s="9">
        <f>AM$6*AM111/(AM$6-AM111)</f>
        <v>-17.332499709763333</v>
      </c>
      <c r="AN110" s="51" t="s">
        <v>41</v>
      </c>
      <c r="AO110" s="52"/>
      <c r="AP110" s="53"/>
      <c r="AQ110" s="9">
        <f>AQ$6*AQ111/(AQ$6-AQ111)</f>
        <v>-16.8</v>
      </c>
      <c r="AR110" s="51" t="s">
        <v>41</v>
      </c>
      <c r="AS110" s="52"/>
      <c r="AT110" s="53"/>
      <c r="AU110" s="9">
        <f>AU$6*AU111/(AU$6-AU111)</f>
        <v>-10.50647609088</v>
      </c>
      <c r="AV110" s="51" t="s">
        <v>41</v>
      </c>
      <c r="AW110" s="52"/>
      <c r="AX110" s="53"/>
      <c r="AY110" s="9">
        <f>AY$6*AY111/(AY$6-AY111)</f>
        <v>-10.611870000000001</v>
      </c>
      <c r="AZ110" s="51" t="s">
        <v>41</v>
      </c>
      <c r="BA110" s="52"/>
      <c r="BB110" s="53"/>
      <c r="BC110" s="9">
        <f>BC$6*BC111/(BC$6-BC111)</f>
        <v>-7.479552586253334</v>
      </c>
    </row>
    <row r="111" spans="1:55" ht="18" customHeight="1" hidden="1">
      <c r="A111" s="40"/>
      <c r="B111" s="55"/>
      <c r="C111" s="49"/>
      <c r="D111" s="51" t="s">
        <v>42</v>
      </c>
      <c r="E111" s="52"/>
      <c r="F111" s="53"/>
      <c r="G111" s="9">
        <f>G$6+G108</f>
        <v>102.78426</v>
      </c>
      <c r="H111" s="51" t="s">
        <v>42</v>
      </c>
      <c r="I111" s="52"/>
      <c r="J111" s="53"/>
      <c r="K111" s="9">
        <f>K$6+K108</f>
        <v>78.75273</v>
      </c>
      <c r="L111" s="51" t="s">
        <v>42</v>
      </c>
      <c r="M111" s="52"/>
      <c r="N111" s="53"/>
      <c r="O111" s="9">
        <f>O$6+O108</f>
        <v>79.98396</v>
      </c>
      <c r="P111" s="51" t="s">
        <v>42</v>
      </c>
      <c r="Q111" s="52"/>
      <c r="R111" s="53"/>
      <c r="S111" s="9">
        <f>S$6+S108</f>
        <v>63.95021</v>
      </c>
      <c r="T111" s="51" t="s">
        <v>42</v>
      </c>
      <c r="U111" s="52"/>
      <c r="V111" s="53"/>
      <c r="W111" s="9">
        <f>W$6+W108</f>
        <v>55.623090000000005</v>
      </c>
      <c r="X111" s="51" t="s">
        <v>42</v>
      </c>
      <c r="Y111" s="52"/>
      <c r="Z111" s="53"/>
      <c r="AA111" s="9">
        <f>AA$6+AA108</f>
        <v>55.00314</v>
      </c>
      <c r="AB111" s="51" t="s">
        <v>42</v>
      </c>
      <c r="AC111" s="52"/>
      <c r="AD111" s="53"/>
      <c r="AE111" s="9">
        <f>AE$6+AE108</f>
        <v>46.00737</v>
      </c>
      <c r="AF111" s="51" t="s">
        <v>42</v>
      </c>
      <c r="AG111" s="52"/>
      <c r="AH111" s="53"/>
      <c r="AI111" s="9">
        <f>AI$6+AI108</f>
        <v>45.99777</v>
      </c>
      <c r="AJ111" s="51" t="s">
        <v>42</v>
      </c>
      <c r="AK111" s="52"/>
      <c r="AL111" s="53"/>
      <c r="AM111" s="9">
        <f>AM$6+AM108</f>
        <v>42.29423</v>
      </c>
      <c r="AN111" s="51" t="s">
        <v>42</v>
      </c>
      <c r="AO111" s="52"/>
      <c r="AP111" s="53"/>
      <c r="AQ111" s="9">
        <f>AQ$6+AQ108</f>
        <v>42</v>
      </c>
      <c r="AR111" s="51" t="s">
        <v>42</v>
      </c>
      <c r="AS111" s="52"/>
      <c r="AT111" s="53"/>
      <c r="AU111" s="9">
        <f>AU$6+AU108</f>
        <v>38.24208</v>
      </c>
      <c r="AV111" s="51" t="s">
        <v>42</v>
      </c>
      <c r="AW111" s="52"/>
      <c r="AX111" s="53"/>
      <c r="AY111" s="9">
        <f>AY$6+AY108</f>
        <v>38.31</v>
      </c>
      <c r="AZ111" s="51" t="s">
        <v>42</v>
      </c>
      <c r="BA111" s="52"/>
      <c r="BB111" s="53"/>
      <c r="BC111" s="9">
        <f>BC$6+BC108</f>
        <v>36.19874</v>
      </c>
    </row>
    <row r="112" spans="1:55" ht="18" customHeight="1" hidden="1">
      <c r="A112" s="40"/>
      <c r="B112" s="55"/>
      <c r="C112" s="50"/>
      <c r="D112" s="51" t="s">
        <v>43</v>
      </c>
      <c r="E112" s="52"/>
      <c r="F112" s="53"/>
      <c r="G112" s="14">
        <f>G111/G110</f>
        <v>-0.4121770283849832</v>
      </c>
      <c r="H112" s="51" t="s">
        <v>43</v>
      </c>
      <c r="I112" s="52"/>
      <c r="J112" s="53"/>
      <c r="K112" s="14">
        <f>K111/K110</f>
        <v>-0.6153501557758919</v>
      </c>
      <c r="L112" s="51" t="s">
        <v>43</v>
      </c>
      <c r="M112" s="52"/>
      <c r="N112" s="53"/>
      <c r="O112" s="14">
        <f>O111/O110</f>
        <v>-0.6001925417673988</v>
      </c>
      <c r="P112" s="51" t="s">
        <v>43</v>
      </c>
      <c r="Q112" s="52"/>
      <c r="R112" s="53"/>
      <c r="S112" s="14">
        <f>S111/S110</f>
        <v>-0.8836469641866721</v>
      </c>
      <c r="T112" s="51" t="s">
        <v>43</v>
      </c>
      <c r="U112" s="52"/>
      <c r="V112" s="53"/>
      <c r="W112" s="14">
        <f>W111/W110</f>
        <v>-1.1708189761656382</v>
      </c>
      <c r="X112" s="51" t="s">
        <v>43</v>
      </c>
      <c r="Y112" s="52"/>
      <c r="Z112" s="53"/>
      <c r="AA112" s="14">
        <f>AA111/AA110</f>
        <v>-1.1998492989280547</v>
      </c>
      <c r="AB112" s="51" t="s">
        <v>43</v>
      </c>
      <c r="AC112" s="52"/>
      <c r="AD112" s="53"/>
      <c r="AE112" s="14">
        <f>AE111/AE110</f>
        <v>-1.8741367257706916</v>
      </c>
      <c r="AF112" s="51" t="s">
        <v>43</v>
      </c>
      <c r="AG112" s="52"/>
      <c r="AH112" s="53"/>
      <c r="AI112" s="14">
        <f>AI111/AI110</f>
        <v>-1.8752613645526848</v>
      </c>
      <c r="AJ112" s="51" t="s">
        <v>43</v>
      </c>
      <c r="AK112" s="52"/>
      <c r="AL112" s="53"/>
      <c r="AM112" s="14">
        <f>AM111/AM110</f>
        <v>-2.4401690874499664</v>
      </c>
      <c r="AN112" s="51" t="s">
        <v>43</v>
      </c>
      <c r="AO112" s="52"/>
      <c r="AP112" s="53"/>
      <c r="AQ112" s="14">
        <f>AQ111/AQ110</f>
        <v>-2.5</v>
      </c>
      <c r="AR112" s="51" t="s">
        <v>43</v>
      </c>
      <c r="AS112" s="52"/>
      <c r="AT112" s="53"/>
      <c r="AU112" s="14">
        <f>AU111/AU110</f>
        <v>-3.6398578999475864</v>
      </c>
      <c r="AV112" s="51" t="s">
        <v>43</v>
      </c>
      <c r="AW112" s="52"/>
      <c r="AX112" s="53"/>
      <c r="AY112" s="14">
        <f>AY111/AY110</f>
        <v>-3.6101083032490973</v>
      </c>
      <c r="AZ112" s="51" t="s">
        <v>43</v>
      </c>
      <c r="BA112" s="52"/>
      <c r="BB112" s="53"/>
      <c r="BC112" s="14">
        <f>BC111/BC110</f>
        <v>-4.839693227978589</v>
      </c>
    </row>
    <row r="113" spans="1:55" ht="18" customHeight="1">
      <c r="A113" s="40"/>
      <c r="B113" s="55"/>
      <c r="C113" s="3" t="s">
        <v>1</v>
      </c>
      <c r="D113" s="21">
        <f>IF(G115&lt;-$C$7,ABS($B$4/G118),"")</f>
        <v>10.277227512467563</v>
      </c>
      <c r="E113" s="19" t="s">
        <v>36</v>
      </c>
      <c r="F113" s="22">
        <f>IF(G115&lt;-$C$7,ABS($B$5/G118),"")</f>
        <v>13.702970016623416</v>
      </c>
      <c r="G113" s="20">
        <f>IF(G115&lt;-$C$7,-G115,"-")</f>
        <v>195.87260617529486</v>
      </c>
      <c r="H113" s="21">
        <f>IF(K115&lt;-$C$7,ABS($B$4/K118),"")</f>
        <v>3.906373753884286</v>
      </c>
      <c r="I113" s="19" t="s">
        <v>36</v>
      </c>
      <c r="J113" s="22">
        <f>IF(K115&lt;-$C$7,ABS($B$5/K118),"")</f>
        <v>5.208498338512381</v>
      </c>
      <c r="K113" s="20">
        <f>IF(K115&lt;-$C$7,-K115,"-")</f>
        <v>71.70546905596426</v>
      </c>
      <c r="L113" s="21">
        <f>IF(O115&lt;-$C$7,ABS($B$4/O118),"")</f>
        <v>8.193545942196453</v>
      </c>
      <c r="M113" s="19" t="s">
        <v>36</v>
      </c>
      <c r="N113" s="22">
        <f>IF(O115&lt;-$C$7,ABS($B$5/O118),"")</f>
        <v>10.924727922928604</v>
      </c>
      <c r="O113" s="20">
        <f>IF(O115&lt;-$C$7,-O115,"-")</f>
        <v>126.68101826535369</v>
      </c>
      <c r="P113" s="21">
        <f>IF(S115&lt;-$C$7,ABS($B$4/S118),"")</f>
        <v>5.578123375131131</v>
      </c>
      <c r="Q113" s="19" t="s">
        <v>36</v>
      </c>
      <c r="R113" s="22">
        <f>IF(S115&lt;-$C$7,ABS($B$5/S118),"")</f>
        <v>7.437497833508174</v>
      </c>
      <c r="S113" s="20">
        <f>IF(S115&lt;-$C$7,-S115,"-")</f>
        <v>32.914305183631605</v>
      </c>
      <c r="T113" s="21">
        <f>IF(W115&lt;-$C$7,ABS($B$4/W118),"")</f>
        <v>3.792818430242185</v>
      </c>
      <c r="U113" s="19" t="s">
        <v>36</v>
      </c>
      <c r="V113" s="22">
        <f>IF(W115&lt;-$C$7,ABS($B$5/W118),"")</f>
        <v>5.057091240322913</v>
      </c>
      <c r="W113" s="20">
        <f>IF(W115&lt;-$C$7,-W115,"-")</f>
        <v>16.689666665139672</v>
      </c>
      <c r="X113" s="21">
        <f>IF(AA115&lt;-$C$7,ABS($B$4/AA118),"")</f>
        <v>4.154275068129975</v>
      </c>
      <c r="Y113" s="19" t="s">
        <v>36</v>
      </c>
      <c r="Z113" s="22">
        <f>IF(AA115&lt;-$C$7,ABS($B$5/AA118),"")</f>
        <v>5.539033424173299</v>
      </c>
      <c r="AA113" s="20">
        <f>IF(AA115&lt;-$C$7,-AA115,"-")</f>
        <v>19.244970579067274</v>
      </c>
      <c r="AB113" s="21">
        <f>IF(AE115&lt;-$C$7,ABS($B$4/AE118),"")</f>
      </c>
      <c r="AC113" s="19" t="s">
        <v>36</v>
      </c>
      <c r="AD113" s="22">
        <f>IF(AE115&lt;-$C$7,ABS($B$5/AE118),"")</f>
      </c>
      <c r="AE113" s="20" t="str">
        <f>IF(AE115&lt;-$C$7,-AE115,"-")</f>
        <v>-</v>
      </c>
      <c r="AF113" s="21">
        <f>IF(AI115&lt;-$C$7,ABS($B$4/AI118),"")</f>
      </c>
      <c r="AG113" s="19" t="s">
        <v>36</v>
      </c>
      <c r="AH113" s="22">
        <f>IF(AI115&lt;-$C$7,ABS($B$5/AI118),"")</f>
      </c>
      <c r="AI113" s="20" t="str">
        <f>IF(AI115&lt;-$C$7,-AI115,"-")</f>
        <v>-</v>
      </c>
      <c r="AJ113" s="21">
        <f>IF(AM115&lt;-$C$7,ABS($B$4/AM118),"")</f>
      </c>
      <c r="AK113" s="19" t="s">
        <v>36</v>
      </c>
      <c r="AL113" s="22">
        <f>IF(AM115&lt;-$C$7,ABS($B$5/AM118),"")</f>
      </c>
      <c r="AM113" s="20" t="str">
        <f>IF(AM115&lt;-$C$7,-AM115,"-")</f>
        <v>-</v>
      </c>
      <c r="AN113" s="21">
        <f>IF(AQ115&lt;-$C$7,ABS($B$4/AQ118),"")</f>
      </c>
      <c r="AO113" s="19" t="s">
        <v>36</v>
      </c>
      <c r="AP113" s="22">
        <f>IF(AQ115&lt;-$C$7,ABS($B$5/AQ118),"")</f>
      </c>
      <c r="AQ113" s="20" t="str">
        <f>IF(AQ115&lt;-$C$7,-AQ115,"-")</f>
        <v>-</v>
      </c>
      <c r="AR113" s="21">
        <f>IF(AU115&lt;-$C$7,ABS($B$4/AU118),"")</f>
      </c>
      <c r="AS113" s="19" t="s">
        <v>36</v>
      </c>
      <c r="AT113" s="22">
        <f>IF(AU115&lt;-$C$7,ABS($B$5/AU118),"")</f>
      </c>
      <c r="AU113" s="20" t="str">
        <f>IF(AU115&lt;-$C$7,-AU115,"-")</f>
        <v>-</v>
      </c>
      <c r="AV113" s="21">
        <f>IF(AY115&lt;-$C$7,ABS($B$4/AY118),"")</f>
      </c>
      <c r="AW113" s="19" t="s">
        <v>36</v>
      </c>
      <c r="AX113" s="22">
        <f>IF(AY115&lt;-$C$7,ABS($B$5/AY118),"")</f>
      </c>
      <c r="AY113" s="20" t="str">
        <f>IF(AY115&lt;-$C$7,-AY115,"-")</f>
        <v>-</v>
      </c>
      <c r="AZ113" s="21">
        <f>IF(BC115&lt;-$C$7,ABS($B$4/BC118),"")</f>
      </c>
      <c r="BA113" s="19" t="s">
        <v>36</v>
      </c>
      <c r="BB113" s="22">
        <f>IF(BC115&lt;-$C$7,ABS($B$5/BC118),"")</f>
      </c>
      <c r="BC113" s="20" t="str">
        <f>IF(BC115&lt;-$C$7,-BC115,"-")</f>
        <v>-</v>
      </c>
    </row>
    <row r="114" spans="1:55" s="13" customFormat="1" ht="18" customHeight="1" hidden="1">
      <c r="A114" s="40"/>
      <c r="B114" s="55"/>
      <c r="C114" s="12"/>
      <c r="D114" s="57" t="s">
        <v>39</v>
      </c>
      <c r="E114" s="58"/>
      <c r="F114" s="59"/>
      <c r="G114" s="15">
        <v>30</v>
      </c>
      <c r="H114" s="57" t="s">
        <v>39</v>
      </c>
      <c r="I114" s="58"/>
      <c r="J114" s="59"/>
      <c r="K114" s="15">
        <v>30</v>
      </c>
      <c r="L114" s="57" t="s">
        <v>39</v>
      </c>
      <c r="M114" s="58"/>
      <c r="N114" s="59"/>
      <c r="O114" s="15">
        <v>30</v>
      </c>
      <c r="P114" s="57" t="s">
        <v>39</v>
      </c>
      <c r="Q114" s="58"/>
      <c r="R114" s="59"/>
      <c r="S114" s="15">
        <v>30</v>
      </c>
      <c r="T114" s="57" t="s">
        <v>39</v>
      </c>
      <c r="U114" s="58"/>
      <c r="V114" s="59"/>
      <c r="W114" s="15">
        <v>30</v>
      </c>
      <c r="X114" s="57" t="s">
        <v>39</v>
      </c>
      <c r="Y114" s="58"/>
      <c r="Z114" s="59"/>
      <c r="AA114" s="15">
        <v>30</v>
      </c>
      <c r="AB114" s="57" t="s">
        <v>39</v>
      </c>
      <c r="AC114" s="58"/>
      <c r="AD114" s="59"/>
      <c r="AE114" s="15">
        <v>30</v>
      </c>
      <c r="AF114" s="57" t="s">
        <v>39</v>
      </c>
      <c r="AG114" s="58"/>
      <c r="AH114" s="59"/>
      <c r="AI114" s="15">
        <v>30</v>
      </c>
      <c r="AJ114" s="57" t="s">
        <v>39</v>
      </c>
      <c r="AK114" s="58"/>
      <c r="AL114" s="59"/>
      <c r="AM114" s="15">
        <v>30</v>
      </c>
      <c r="AN114" s="57" t="s">
        <v>39</v>
      </c>
      <c r="AO114" s="58"/>
      <c r="AP114" s="59"/>
      <c r="AQ114" s="15">
        <v>30</v>
      </c>
      <c r="AR114" s="57" t="s">
        <v>39</v>
      </c>
      <c r="AS114" s="58"/>
      <c r="AT114" s="59"/>
      <c r="AU114" s="15">
        <v>30</v>
      </c>
      <c r="AV114" s="57" t="s">
        <v>39</v>
      </c>
      <c r="AW114" s="58"/>
      <c r="AX114" s="59"/>
      <c r="AY114" s="15">
        <v>30</v>
      </c>
      <c r="AZ114" s="57" t="s">
        <v>39</v>
      </c>
      <c r="BA114" s="58"/>
      <c r="BB114" s="59"/>
      <c r="BC114" s="15">
        <v>30</v>
      </c>
    </row>
    <row r="115" spans="1:55" ht="18" customHeight="1" hidden="1">
      <c r="A115" s="40"/>
      <c r="B115" s="55"/>
      <c r="C115" s="48"/>
      <c r="D115" s="51" t="s">
        <v>40</v>
      </c>
      <c r="E115" s="52"/>
      <c r="F115" s="53"/>
      <c r="G115" s="9">
        <f>G116+G$7</f>
        <v>-195.87260617529486</v>
      </c>
      <c r="H115" s="51" t="s">
        <v>40</v>
      </c>
      <c r="I115" s="52"/>
      <c r="J115" s="53"/>
      <c r="K115" s="9">
        <f>K116+K$7</f>
        <v>-71.70546905596426</v>
      </c>
      <c r="L115" s="51" t="s">
        <v>40</v>
      </c>
      <c r="M115" s="52"/>
      <c r="N115" s="53"/>
      <c r="O115" s="9">
        <f>O116+O$7</f>
        <v>-126.68101826535369</v>
      </c>
      <c r="P115" s="51" t="s">
        <v>40</v>
      </c>
      <c r="Q115" s="52"/>
      <c r="R115" s="53"/>
      <c r="S115" s="9">
        <f>S116+S$7</f>
        <v>-32.914305183631605</v>
      </c>
      <c r="T115" s="51" t="s">
        <v>40</v>
      </c>
      <c r="U115" s="52"/>
      <c r="V115" s="53"/>
      <c r="W115" s="9">
        <f>W116+W$7</f>
        <v>-16.689666665139672</v>
      </c>
      <c r="X115" s="51" t="s">
        <v>40</v>
      </c>
      <c r="Y115" s="52"/>
      <c r="Z115" s="53"/>
      <c r="AA115" s="9">
        <f>AA116+AA$7</f>
        <v>-19.244970579067274</v>
      </c>
      <c r="AB115" s="51" t="s">
        <v>40</v>
      </c>
      <c r="AC115" s="52"/>
      <c r="AD115" s="53"/>
      <c r="AE115" s="9">
        <f>AE116+AE$7</f>
        <v>3.1993128639207846</v>
      </c>
      <c r="AF115" s="51" t="s">
        <v>40</v>
      </c>
      <c r="AG115" s="52"/>
      <c r="AH115" s="53"/>
      <c r="AI115" s="9">
        <f>AI116+AI$7</f>
        <v>4.383909959573565</v>
      </c>
      <c r="AJ115" s="51" t="s">
        <v>40</v>
      </c>
      <c r="AK115" s="52"/>
      <c r="AL115" s="53"/>
      <c r="AM115" s="9">
        <f>AM116+AM$7</f>
        <v>9.294359960288233</v>
      </c>
      <c r="AN115" s="51" t="s">
        <v>40</v>
      </c>
      <c r="AO115" s="52"/>
      <c r="AP115" s="53"/>
      <c r="AQ115" s="9">
        <f>AQ116+AQ$7</f>
        <v>8.007576879441093</v>
      </c>
      <c r="AR115" s="51" t="s">
        <v>40</v>
      </c>
      <c r="AS115" s="52"/>
      <c r="AT115" s="53"/>
      <c r="AU115" s="9">
        <f>AU116+AU$7</f>
        <v>10.719731816312642</v>
      </c>
      <c r="AV115" s="51" t="s">
        <v>40</v>
      </c>
      <c r="AW115" s="52"/>
      <c r="AX115" s="53"/>
      <c r="AY115" s="9">
        <f>AY116+AY$7</f>
        <v>8.934817093065783</v>
      </c>
      <c r="AZ115" s="51" t="s">
        <v>40</v>
      </c>
      <c r="BA115" s="52"/>
      <c r="BB115" s="53"/>
      <c r="BC115" s="9">
        <f>BC116+BC$7</f>
        <v>14.740214206453086</v>
      </c>
    </row>
    <row r="116" spans="1:55" ht="18" customHeight="1" hidden="1">
      <c r="A116" s="40"/>
      <c r="B116" s="55"/>
      <c r="C116" s="49"/>
      <c r="D116" s="51" t="s">
        <v>41</v>
      </c>
      <c r="E116" s="52"/>
      <c r="F116" s="53"/>
      <c r="G116" s="9">
        <f>G$6*G117/(G$6-G117)</f>
        <v>-211.30655617529487</v>
      </c>
      <c r="H116" s="51" t="s">
        <v>41</v>
      </c>
      <c r="I116" s="52"/>
      <c r="J116" s="53"/>
      <c r="K116" s="9">
        <f>K$6*K117/(K$6-K117)</f>
        <v>-84.02057905596426</v>
      </c>
      <c r="L116" s="51" t="s">
        <v>41</v>
      </c>
      <c r="M116" s="52"/>
      <c r="N116" s="53"/>
      <c r="O116" s="9">
        <f>O$6*O117/(O$6-O117)</f>
        <v>-125.82578826535368</v>
      </c>
      <c r="P116" s="51" t="s">
        <v>41</v>
      </c>
      <c r="Q116" s="52"/>
      <c r="R116" s="53"/>
      <c r="S116" s="9">
        <f>S$6*S117/(S$6-S117)</f>
        <v>-69.0202951836316</v>
      </c>
      <c r="T116" s="51" t="s">
        <v>41</v>
      </c>
      <c r="U116" s="52"/>
      <c r="V116" s="53"/>
      <c r="W116" s="9">
        <f>W$6*W117/(W$6-W117)</f>
        <v>-43.62007666513967</v>
      </c>
      <c r="X116" s="51" t="s">
        <v>41</v>
      </c>
      <c r="Y116" s="52"/>
      <c r="Z116" s="53"/>
      <c r="AA116" s="9">
        <f>AA$6*AA117/(AA$6-AA117)</f>
        <v>-44.238310579067274</v>
      </c>
      <c r="AB116" s="51" t="s">
        <v>41</v>
      </c>
      <c r="AC116" s="52"/>
      <c r="AD116" s="53"/>
      <c r="AE116" s="9">
        <f>AE$6*AE117/(AE$6-AE117)</f>
        <v>-23.938967136079217</v>
      </c>
      <c r="AF116" s="51" t="s">
        <v>41</v>
      </c>
      <c r="AG116" s="52"/>
      <c r="AH116" s="53"/>
      <c r="AI116" s="9">
        <f>AI$6*AI117/(AI$6-AI117)</f>
        <v>-24.260350040426435</v>
      </c>
      <c r="AJ116" s="51" t="s">
        <v>41</v>
      </c>
      <c r="AK116" s="52"/>
      <c r="AL116" s="53"/>
      <c r="AM116" s="9">
        <f>AM$6*AM117/(AM$6-AM117)</f>
        <v>-17.119470039711768</v>
      </c>
      <c r="AN116" s="51" t="s">
        <v>41</v>
      </c>
      <c r="AO116" s="52"/>
      <c r="AP116" s="53"/>
      <c r="AQ116" s="9">
        <f>AQ$6*AQ117/(AQ$6-AQ117)</f>
        <v>-16.662423120558906</v>
      </c>
      <c r="AR116" s="51" t="s">
        <v>41</v>
      </c>
      <c r="AS116" s="52"/>
      <c r="AT116" s="53"/>
      <c r="AU116" s="9">
        <f>AU$6*AU117/(AU$6-AU117)</f>
        <v>-10.461968183687357</v>
      </c>
      <c r="AV116" s="51" t="s">
        <v>41</v>
      </c>
      <c r="AW116" s="52"/>
      <c r="AX116" s="53"/>
      <c r="AY116" s="9">
        <f>AY$6*AY117/(AY$6-AY117)</f>
        <v>-10.565182906934217</v>
      </c>
      <c r="AZ116" s="51" t="s">
        <v>41</v>
      </c>
      <c r="BA116" s="52"/>
      <c r="BB116" s="53"/>
      <c r="BC116" s="9">
        <f>BC$6*BC117/(BC$6-BC117)</f>
        <v>-7.465565793546915</v>
      </c>
    </row>
    <row r="117" spans="1:55" ht="18" customHeight="1" hidden="1">
      <c r="A117" s="40"/>
      <c r="B117" s="55"/>
      <c r="C117" s="49"/>
      <c r="D117" s="51" t="s">
        <v>42</v>
      </c>
      <c r="E117" s="52"/>
      <c r="F117" s="53"/>
      <c r="G117" s="9">
        <f>G$10+G114</f>
        <v>111.02755115252138</v>
      </c>
      <c r="H117" s="51" t="s">
        <v>42</v>
      </c>
      <c r="I117" s="52"/>
      <c r="J117" s="53"/>
      <c r="K117" s="9">
        <f>K$10+K114</f>
        <v>116.14636885450639</v>
      </c>
      <c r="L117" s="51" t="s">
        <v>42</v>
      </c>
      <c r="M117" s="52"/>
      <c r="N117" s="53"/>
      <c r="O117" s="9">
        <f>O$10+O114</f>
        <v>82.92615449114898</v>
      </c>
      <c r="P117" s="51" t="s">
        <v>42</v>
      </c>
      <c r="Q117" s="52"/>
      <c r="R117" s="53"/>
      <c r="S117" s="9">
        <f>S$10+S114</f>
        <v>66.81630522072291</v>
      </c>
      <c r="T117" s="51" t="s">
        <v>42</v>
      </c>
      <c r="U117" s="52"/>
      <c r="V117" s="53"/>
      <c r="W117" s="9">
        <f>W$10+W114</f>
        <v>62.103793873600644</v>
      </c>
      <c r="X117" s="51" t="s">
        <v>42</v>
      </c>
      <c r="Y117" s="52"/>
      <c r="Z117" s="53"/>
      <c r="AA117" s="9">
        <f>AA$10+AA114</f>
        <v>57.50386606790026</v>
      </c>
      <c r="AB117" s="51" t="s">
        <v>42</v>
      </c>
      <c r="AC117" s="52"/>
      <c r="AD117" s="53"/>
      <c r="AE117" s="9">
        <f>AE$10+AE114</f>
        <v>48.31308219399625</v>
      </c>
      <c r="AF117" s="51" t="s">
        <v>42</v>
      </c>
      <c r="AG117" s="52"/>
      <c r="AH117" s="53"/>
      <c r="AI117" s="9">
        <f>AI$10+AI114</f>
        <v>46.97219248313655</v>
      </c>
      <c r="AJ117" s="51" t="s">
        <v>42</v>
      </c>
      <c r="AK117" s="52"/>
      <c r="AL117" s="53"/>
      <c r="AM117" s="9">
        <f>AM$10+AM114</f>
        <v>43.61870091729116</v>
      </c>
      <c r="AN117" s="51" t="s">
        <v>42</v>
      </c>
      <c r="AO117" s="52"/>
      <c r="AP117" s="53"/>
      <c r="AQ117" s="9">
        <f>AQ$10+AQ114</f>
        <v>42.8852277617262</v>
      </c>
      <c r="AR117" s="51" t="s">
        <v>42</v>
      </c>
      <c r="AS117" s="52"/>
      <c r="AT117" s="53"/>
      <c r="AU117" s="9">
        <f>AU$10+AU114</f>
        <v>38.8435685009034</v>
      </c>
      <c r="AV117" s="51" t="s">
        <v>42</v>
      </c>
      <c r="AW117" s="52"/>
      <c r="AX117" s="53"/>
      <c r="AY117" s="9">
        <f>AY$10+AY114</f>
        <v>38.93106394459934</v>
      </c>
      <c r="AZ117" s="51" t="s">
        <v>42</v>
      </c>
      <c r="BA117" s="52"/>
      <c r="BB117" s="53"/>
      <c r="BC117" s="9">
        <f>BC$10+BC114</f>
        <v>36.5299645324732</v>
      </c>
    </row>
    <row r="118" spans="1:55" ht="18" customHeight="1" hidden="1">
      <c r="A118" s="40"/>
      <c r="B118" s="56"/>
      <c r="C118" s="50"/>
      <c r="D118" s="51" t="s">
        <v>43</v>
      </c>
      <c r="E118" s="52"/>
      <c r="F118" s="53"/>
      <c r="G118" s="14">
        <f>G117/G116</f>
        <v>-0.5254335367635994</v>
      </c>
      <c r="H118" s="51" t="s">
        <v>43</v>
      </c>
      <c r="I118" s="52"/>
      <c r="J118" s="53"/>
      <c r="K118" s="14">
        <f>K117/K116</f>
        <v>-1.3823562055808238</v>
      </c>
      <c r="L118" s="51" t="s">
        <v>43</v>
      </c>
      <c r="M118" s="52"/>
      <c r="N118" s="53"/>
      <c r="O118" s="14">
        <f>O117/O116</f>
        <v>-0.659055314767957</v>
      </c>
      <c r="P118" s="51" t="s">
        <v>43</v>
      </c>
      <c r="Q118" s="52"/>
      <c r="R118" s="53"/>
      <c r="S118" s="14">
        <f>S117/S116</f>
        <v>-0.9680675088820632</v>
      </c>
      <c r="T118" s="51" t="s">
        <v>43</v>
      </c>
      <c r="U118" s="52"/>
      <c r="V118" s="53"/>
      <c r="W118" s="14">
        <f>W117/W116</f>
        <v>-1.4237433453030313</v>
      </c>
      <c r="X118" s="51" t="s">
        <v>43</v>
      </c>
      <c r="Y118" s="52"/>
      <c r="Z118" s="53"/>
      <c r="AA118" s="14">
        <f>AA117/AA116</f>
        <v>-1.299865779574096</v>
      </c>
      <c r="AB118" s="51" t="s">
        <v>43</v>
      </c>
      <c r="AC118" s="52"/>
      <c r="AD118" s="53"/>
      <c r="AE118" s="14">
        <f>AE117/AE116</f>
        <v>-2.0181773891648813</v>
      </c>
      <c r="AF118" s="51" t="s">
        <v>43</v>
      </c>
      <c r="AG118" s="52"/>
      <c r="AH118" s="53"/>
      <c r="AI118" s="14">
        <f>AI117/AI116</f>
        <v>-1.936171259065267</v>
      </c>
      <c r="AJ118" s="51" t="s">
        <v>43</v>
      </c>
      <c r="AK118" s="52"/>
      <c r="AL118" s="53"/>
      <c r="AM118" s="14">
        <f>AM117/AM116</f>
        <v>-2.547900187103312</v>
      </c>
      <c r="AN118" s="51" t="s">
        <v>43</v>
      </c>
      <c r="AO118" s="52"/>
      <c r="AP118" s="53"/>
      <c r="AQ118" s="14">
        <f>AQ117/AQ116</f>
        <v>-2.57376898014385</v>
      </c>
      <c r="AR118" s="51" t="s">
        <v>43</v>
      </c>
      <c r="AS118" s="52"/>
      <c r="AT118" s="53"/>
      <c r="AU118" s="14">
        <f>AU117/AU116</f>
        <v>-3.712835655672282</v>
      </c>
      <c r="AV118" s="51" t="s">
        <v>43</v>
      </c>
      <c r="AW118" s="52"/>
      <c r="AX118" s="53"/>
      <c r="AY118" s="14">
        <f>AY117/AY116</f>
        <v>-3.684845240023987</v>
      </c>
      <c r="AZ118" s="51" t="s">
        <v>43</v>
      </c>
      <c r="BA118" s="52"/>
      <c r="BB118" s="53"/>
      <c r="BC118" s="14">
        <f>BC117/BC116</f>
        <v>-4.893127398870286</v>
      </c>
    </row>
    <row r="119" spans="1:55" ht="18" customHeight="1">
      <c r="A119" s="40"/>
      <c r="B119" s="54" t="s">
        <v>9</v>
      </c>
      <c r="C119" s="35" t="s">
        <v>64</v>
      </c>
      <c r="D119" s="23">
        <f>IF(G121&lt;-$C$7,ABS($B$4/G124),"")</f>
        <v>11.229571542857144</v>
      </c>
      <c r="E119" s="7" t="s">
        <v>36</v>
      </c>
      <c r="F119" s="24">
        <f>IF(G121&lt;-$C$7,ABS($B$5/G124),"")</f>
        <v>14.972762057142859</v>
      </c>
      <c r="G119" s="18">
        <f>IF(G121&lt;-$C$7,-G121,"-")</f>
        <v>208.70883867850287</v>
      </c>
      <c r="H119" s="23">
        <f>IF(K121&lt;-$C$7,ABS($B$4/K124),"")</f>
        <v>7.521849771428572</v>
      </c>
      <c r="I119" s="7" t="s">
        <v>36</v>
      </c>
      <c r="J119" s="24">
        <f>IF(K121&lt;-$C$7,ABS($B$5/K124),"")</f>
        <v>10.02913302857143</v>
      </c>
      <c r="K119" s="18">
        <f>IF(K121&lt;-$C$7,-K121,"-")</f>
        <v>104.34701092722571</v>
      </c>
      <c r="L119" s="23">
        <f>IF(O121&lt;-$C$7,ABS($B$4/O124),"")</f>
        <v>7.711810971428574</v>
      </c>
      <c r="M119" s="7" t="s">
        <v>36</v>
      </c>
      <c r="N119" s="24">
        <f>IF(O121&lt;-$C$7,ABS($B$5/O124),"")</f>
        <v>10.282414628571432</v>
      </c>
      <c r="O119" s="18">
        <f>IF(O121&lt;-$C$7,-O121,"-")</f>
        <v>122.22194020804575</v>
      </c>
      <c r="P119" s="23">
        <f>IF(S121&lt;-$C$7,ABS($B$4/S124),"")</f>
        <v>5.238032400000001</v>
      </c>
      <c r="Q119" s="7" t="s">
        <v>36</v>
      </c>
      <c r="R119" s="24">
        <f>IF(S121&lt;-$C$7,ABS($B$5/S124),"")</f>
        <v>6.9840432</v>
      </c>
      <c r="S119" s="18">
        <f>IF(S121&lt;-$C$7,-S121,"-")</f>
        <v>30.776127401260005</v>
      </c>
      <c r="T119" s="23">
        <f>IF(W121&lt;-$C$7,ABS($B$4/W124),"")</f>
        <v>3.9532767428571427</v>
      </c>
      <c r="U119" s="7" t="s">
        <v>36</v>
      </c>
      <c r="V119" s="24">
        <f>IF(W121&lt;-$C$7,ABS($B$5/W124),"")</f>
        <v>5.271035657142857</v>
      </c>
      <c r="W119" s="18">
        <f>IF(W121&lt;-$C$7,-W121,"-")</f>
        <v>17.45104403280286</v>
      </c>
      <c r="X119" s="23">
        <f>IF(AA121&lt;-$C$7,ABS($B$4/AA124),"")</f>
        <v>3.8576273142857147</v>
      </c>
      <c r="Y119" s="7" t="s">
        <v>36</v>
      </c>
      <c r="Z119" s="24">
        <f>IF(AA121&lt;-$C$7,ABS($B$5/AA124),"")</f>
        <v>5.143503085714286</v>
      </c>
      <c r="AA119" s="18">
        <f>IF(AA121&lt;-$C$7,-AA121,"-")</f>
        <v>17.87142885313143</v>
      </c>
      <c r="AB119" s="23">
        <f>IF(AE121&lt;-$C$7,ABS($B$4/AE124),"")</f>
      </c>
      <c r="AC119" s="7" t="s">
        <v>36</v>
      </c>
      <c r="AD119" s="24">
        <f>IF(AE121&lt;-$C$7,ABS($B$5/AE124),"")</f>
      </c>
      <c r="AE119" s="18" t="str">
        <f>IF(AE121&lt;-$C$7,-AE121,"-")</f>
        <v>-</v>
      </c>
      <c r="AF119" s="23">
        <f>IF(AI121&lt;-$C$7,ABS($B$4/AI124),"")</f>
      </c>
      <c r="AG119" s="7" t="s">
        <v>36</v>
      </c>
      <c r="AH119" s="24">
        <f>IF(AI121&lt;-$C$7,ABS($B$5/AI124),"")</f>
      </c>
      <c r="AI119" s="18" t="str">
        <f>IF(AI121&lt;-$C$7,-AI121,"-")</f>
        <v>-</v>
      </c>
      <c r="AJ119" s="23">
        <f>IF(AM121&lt;-$C$7,ABS($B$4/AM124),"")</f>
      </c>
      <c r="AK119" s="7" t="s">
        <v>36</v>
      </c>
      <c r="AL119" s="24">
        <f>IF(AM121&lt;-$C$7,ABS($B$5/AM124),"")</f>
      </c>
      <c r="AM119" s="18" t="str">
        <f>IF(AM121&lt;-$C$7,-AM121,"-")</f>
        <v>-</v>
      </c>
      <c r="AN119" s="23">
        <f>IF(AQ121&lt;-$C$7,ABS($B$4/AQ124),"")</f>
      </c>
      <c r="AO119" s="7" t="s">
        <v>36</v>
      </c>
      <c r="AP119" s="24">
        <f>IF(AQ121&lt;-$C$7,ABS($B$5/AQ124),"")</f>
      </c>
      <c r="AQ119" s="18" t="str">
        <f>IF(AQ121&lt;-$C$7,-AQ121,"-")</f>
        <v>-</v>
      </c>
      <c r="AR119" s="23">
        <f>IF(AU121&lt;-$C$7,ABS($B$4/AU124),"")</f>
      </c>
      <c r="AS119" s="7" t="s">
        <v>36</v>
      </c>
      <c r="AT119" s="24">
        <f>IF(AU121&lt;-$C$7,ABS($B$5/AU124),"")</f>
      </c>
      <c r="AU119" s="18" t="str">
        <f>IF(AU121&lt;-$C$7,-AU121,"-")</f>
        <v>-</v>
      </c>
      <c r="AV119" s="23">
        <f>IF(AY121&lt;-$C$7,ABS($B$4/AY124),"")</f>
      </c>
      <c r="AW119" s="7" t="s">
        <v>36</v>
      </c>
      <c r="AX119" s="24">
        <f>IF(AY121&lt;-$C$7,ABS($B$5/AY124),"")</f>
      </c>
      <c r="AY119" s="18" t="str">
        <f>IF(AY121&lt;-$C$7,-AY121,"-")</f>
        <v>-</v>
      </c>
      <c r="AZ119" s="23">
        <f>IF(BC121&lt;-$C$7,ABS($B$4/BC124),"")</f>
      </c>
      <c r="BA119" s="7" t="s">
        <v>36</v>
      </c>
      <c r="BB119" s="24">
        <f>IF(BC121&lt;-$C$7,ABS($B$5/BC124),"")</f>
      </c>
      <c r="BC119" s="18" t="str">
        <f>IF(BC121&lt;-$C$7,-BC121,"-")</f>
        <v>-</v>
      </c>
    </row>
    <row r="120" spans="1:55" s="13" customFormat="1" ht="18" customHeight="1" hidden="1">
      <c r="A120" s="40"/>
      <c r="B120" s="55"/>
      <c r="C120" s="12"/>
      <c r="D120" s="51" t="s">
        <v>39</v>
      </c>
      <c r="E120" s="52"/>
      <c r="F120" s="53"/>
      <c r="G120" s="10">
        <v>35</v>
      </c>
      <c r="H120" s="51" t="s">
        <v>39</v>
      </c>
      <c r="I120" s="52"/>
      <c r="J120" s="53"/>
      <c r="K120" s="10">
        <v>35</v>
      </c>
      <c r="L120" s="51" t="s">
        <v>39</v>
      </c>
      <c r="M120" s="52"/>
      <c r="N120" s="53"/>
      <c r="O120" s="10">
        <v>35</v>
      </c>
      <c r="P120" s="51" t="s">
        <v>39</v>
      </c>
      <c r="Q120" s="52"/>
      <c r="R120" s="53"/>
      <c r="S120" s="10">
        <v>35</v>
      </c>
      <c r="T120" s="51" t="s">
        <v>39</v>
      </c>
      <c r="U120" s="52"/>
      <c r="V120" s="53"/>
      <c r="W120" s="10">
        <v>35</v>
      </c>
      <c r="X120" s="51" t="s">
        <v>39</v>
      </c>
      <c r="Y120" s="52"/>
      <c r="Z120" s="53"/>
      <c r="AA120" s="10">
        <v>35</v>
      </c>
      <c r="AB120" s="51" t="s">
        <v>39</v>
      </c>
      <c r="AC120" s="52"/>
      <c r="AD120" s="53"/>
      <c r="AE120" s="10">
        <v>35</v>
      </c>
      <c r="AF120" s="51" t="s">
        <v>39</v>
      </c>
      <c r="AG120" s="52"/>
      <c r="AH120" s="53"/>
      <c r="AI120" s="10">
        <v>35</v>
      </c>
      <c r="AJ120" s="51" t="s">
        <v>39</v>
      </c>
      <c r="AK120" s="52"/>
      <c r="AL120" s="53"/>
      <c r="AM120" s="10">
        <v>35</v>
      </c>
      <c r="AN120" s="51" t="s">
        <v>39</v>
      </c>
      <c r="AO120" s="52"/>
      <c r="AP120" s="53"/>
      <c r="AQ120" s="10">
        <v>35</v>
      </c>
      <c r="AR120" s="51" t="s">
        <v>39</v>
      </c>
      <c r="AS120" s="52"/>
      <c r="AT120" s="53"/>
      <c r="AU120" s="10">
        <v>35</v>
      </c>
      <c r="AV120" s="51" t="s">
        <v>39</v>
      </c>
      <c r="AW120" s="52"/>
      <c r="AX120" s="53"/>
      <c r="AY120" s="10">
        <v>35</v>
      </c>
      <c r="AZ120" s="51" t="s">
        <v>39</v>
      </c>
      <c r="BA120" s="52"/>
      <c r="BB120" s="53"/>
      <c r="BC120" s="10">
        <v>35</v>
      </c>
    </row>
    <row r="121" spans="1:55" ht="18" customHeight="1" hidden="1">
      <c r="A121" s="40"/>
      <c r="B121" s="55"/>
      <c r="C121" s="48"/>
      <c r="D121" s="51" t="s">
        <v>40</v>
      </c>
      <c r="E121" s="52"/>
      <c r="F121" s="53"/>
      <c r="G121" s="9">
        <f>G122+G$7</f>
        <v>-208.70883867850287</v>
      </c>
      <c r="H121" s="51" t="s">
        <v>40</v>
      </c>
      <c r="I121" s="52"/>
      <c r="J121" s="53"/>
      <c r="K121" s="9">
        <f>K122+K$7</f>
        <v>-104.34701092722571</v>
      </c>
      <c r="L121" s="51" t="s">
        <v>40</v>
      </c>
      <c r="M121" s="52"/>
      <c r="N121" s="53"/>
      <c r="O121" s="9">
        <f>O122+O$7</f>
        <v>-122.22194020804575</v>
      </c>
      <c r="P121" s="51" t="s">
        <v>40</v>
      </c>
      <c r="Q121" s="52"/>
      <c r="R121" s="53"/>
      <c r="S121" s="9">
        <f>S122+S$7</f>
        <v>-30.776127401260005</v>
      </c>
      <c r="T121" s="51" t="s">
        <v>40</v>
      </c>
      <c r="U121" s="52"/>
      <c r="V121" s="53"/>
      <c r="W121" s="9">
        <f>W122+W$7</f>
        <v>-17.45104403280286</v>
      </c>
      <c r="X121" s="51" t="s">
        <v>40</v>
      </c>
      <c r="Y121" s="52"/>
      <c r="Z121" s="53"/>
      <c r="AA121" s="9">
        <f>AA122+AA$7</f>
        <v>-17.87142885313143</v>
      </c>
      <c r="AB121" s="51" t="s">
        <v>40</v>
      </c>
      <c r="AC121" s="52"/>
      <c r="AD121" s="53"/>
      <c r="AE121" s="9">
        <f>AE122+AE$7</f>
        <v>3.809884448088571</v>
      </c>
      <c r="AF121" s="51" t="s">
        <v>40</v>
      </c>
      <c r="AG121" s="52"/>
      <c r="AH121" s="53"/>
      <c r="AI121" s="9">
        <f>AI122+AI$7</f>
        <v>5.334243000774286</v>
      </c>
      <c r="AJ121" s="51" t="s">
        <v>40</v>
      </c>
      <c r="AK121" s="52"/>
      <c r="AL121" s="53"/>
      <c r="AM121" s="9">
        <f>AM122+AM$7</f>
        <v>9.801083105917144</v>
      </c>
      <c r="AN121" s="51" t="s">
        <v>40</v>
      </c>
      <c r="AO121" s="52"/>
      <c r="AP121" s="53"/>
      <c r="AQ121" s="9">
        <f>AQ122+AQ$7</f>
        <v>8.555714285714284</v>
      </c>
      <c r="AR121" s="51" t="s">
        <v>40</v>
      </c>
      <c r="AS121" s="52"/>
      <c r="AT121" s="53"/>
      <c r="AU121" s="9">
        <f>AU122+AU$7</f>
        <v>10.99870906496</v>
      </c>
      <c r="AV121" s="51" t="s">
        <v>40</v>
      </c>
      <c r="AW121" s="52"/>
      <c r="AX121" s="53"/>
      <c r="AY121" s="9">
        <f>AY122+AY$7</f>
        <v>9.21696857142857</v>
      </c>
      <c r="AZ121" s="51" t="s">
        <v>40</v>
      </c>
      <c r="BA121" s="52"/>
      <c r="BB121" s="53"/>
      <c r="BC121" s="9">
        <f>BC122+BC$7</f>
        <v>14.909200640354285</v>
      </c>
    </row>
    <row r="122" spans="1:55" ht="18" customHeight="1" hidden="1">
      <c r="A122" s="40"/>
      <c r="B122" s="55"/>
      <c r="C122" s="49"/>
      <c r="D122" s="51" t="s">
        <v>41</v>
      </c>
      <c r="E122" s="52"/>
      <c r="F122" s="53"/>
      <c r="G122" s="9">
        <f>G$6*G123/(G$6-G123)</f>
        <v>-224.14278867850288</v>
      </c>
      <c r="H122" s="51" t="s">
        <v>41</v>
      </c>
      <c r="I122" s="52"/>
      <c r="J122" s="53"/>
      <c r="K122" s="9">
        <f>K$6*K123/(K$6-K123)</f>
        <v>-116.66212092722571</v>
      </c>
      <c r="L122" s="51" t="s">
        <v>41</v>
      </c>
      <c r="M122" s="52"/>
      <c r="N122" s="53"/>
      <c r="O122" s="9">
        <f>O$6*O123/(O$6-O123)</f>
        <v>-121.36671020804575</v>
      </c>
      <c r="P122" s="51" t="s">
        <v>41</v>
      </c>
      <c r="Q122" s="52"/>
      <c r="R122" s="53"/>
      <c r="S122" s="9">
        <f>S$6*S123/(S$6-S123)</f>
        <v>-66.88211740126</v>
      </c>
      <c r="T122" s="51" t="s">
        <v>41</v>
      </c>
      <c r="U122" s="52"/>
      <c r="V122" s="53"/>
      <c r="W122" s="9">
        <f>W$6*W123/(W$6-W123)</f>
        <v>-44.38145403280286</v>
      </c>
      <c r="X122" s="51" t="s">
        <v>41</v>
      </c>
      <c r="Y122" s="52"/>
      <c r="Z122" s="53"/>
      <c r="AA122" s="9">
        <f>AA$6*AA123/(AA$6-AA123)</f>
        <v>-42.86476885313143</v>
      </c>
      <c r="AB122" s="51" t="s">
        <v>41</v>
      </c>
      <c r="AC122" s="52"/>
      <c r="AD122" s="53"/>
      <c r="AE122" s="9">
        <f>AE$6*AE123/(AE$6-AE123)</f>
        <v>-23.32839555191143</v>
      </c>
      <c r="AF122" s="51" t="s">
        <v>41</v>
      </c>
      <c r="AG122" s="52"/>
      <c r="AH122" s="53"/>
      <c r="AI122" s="9">
        <f>AI$6*AI123/(AI$6-AI123)</f>
        <v>-23.310016999225713</v>
      </c>
      <c r="AJ122" s="51" t="s">
        <v>41</v>
      </c>
      <c r="AK122" s="52"/>
      <c r="AL122" s="53"/>
      <c r="AM122" s="9">
        <f>AM$6*AM123/(AM$6-AM123)</f>
        <v>-16.612746894082857</v>
      </c>
      <c r="AN122" s="51" t="s">
        <v>41</v>
      </c>
      <c r="AO122" s="52"/>
      <c r="AP122" s="53"/>
      <c r="AQ122" s="9">
        <f>AQ$6*AQ123/(AQ$6-AQ123)</f>
        <v>-16.114285714285714</v>
      </c>
      <c r="AR122" s="51" t="s">
        <v>41</v>
      </c>
      <c r="AS122" s="52"/>
      <c r="AT122" s="53"/>
      <c r="AU122" s="9">
        <f>AU$6*AU123/(AU$6-AU123)</f>
        <v>-10.18299093504</v>
      </c>
      <c r="AV122" s="51" t="s">
        <v>41</v>
      </c>
      <c r="AW122" s="52"/>
      <c r="AX122" s="53"/>
      <c r="AY122" s="9">
        <f>AY$6*AY123/(AY$6-AY123)</f>
        <v>-10.28303142857143</v>
      </c>
      <c r="AZ122" s="51" t="s">
        <v>41</v>
      </c>
      <c r="BA122" s="52"/>
      <c r="BB122" s="53"/>
      <c r="BC122" s="9">
        <f>BC$6*BC123/(BC$6-BC123)</f>
        <v>-7.2965793596457145</v>
      </c>
    </row>
    <row r="123" spans="1:55" ht="18" customHeight="1" hidden="1">
      <c r="A123" s="40"/>
      <c r="B123" s="55"/>
      <c r="C123" s="49"/>
      <c r="D123" s="51" t="s">
        <v>42</v>
      </c>
      <c r="E123" s="52"/>
      <c r="F123" s="53"/>
      <c r="G123" s="9">
        <f>G$6+G120</f>
        <v>107.78426</v>
      </c>
      <c r="H123" s="51" t="s">
        <v>42</v>
      </c>
      <c r="I123" s="52"/>
      <c r="J123" s="53"/>
      <c r="K123" s="9">
        <f>K$6+K120</f>
        <v>83.75273</v>
      </c>
      <c r="L123" s="51" t="s">
        <v>42</v>
      </c>
      <c r="M123" s="52"/>
      <c r="N123" s="53"/>
      <c r="O123" s="9">
        <f>O$6+O120</f>
        <v>84.98396</v>
      </c>
      <c r="P123" s="51" t="s">
        <v>42</v>
      </c>
      <c r="Q123" s="52"/>
      <c r="R123" s="53"/>
      <c r="S123" s="9">
        <f>S$6+S120</f>
        <v>68.95021</v>
      </c>
      <c r="T123" s="51" t="s">
        <v>42</v>
      </c>
      <c r="U123" s="52"/>
      <c r="V123" s="53"/>
      <c r="W123" s="9">
        <f>W$6+W120</f>
        <v>60.623090000000005</v>
      </c>
      <c r="X123" s="51" t="s">
        <v>42</v>
      </c>
      <c r="Y123" s="52"/>
      <c r="Z123" s="53"/>
      <c r="AA123" s="9">
        <f>AA$6+AA120</f>
        <v>60.00314</v>
      </c>
      <c r="AB123" s="51" t="s">
        <v>42</v>
      </c>
      <c r="AC123" s="52"/>
      <c r="AD123" s="53"/>
      <c r="AE123" s="9">
        <f>AE$6+AE120</f>
        <v>51.00737</v>
      </c>
      <c r="AF123" s="51" t="s">
        <v>42</v>
      </c>
      <c r="AG123" s="52"/>
      <c r="AH123" s="53"/>
      <c r="AI123" s="9">
        <f>AI$6+AI120</f>
        <v>50.99777</v>
      </c>
      <c r="AJ123" s="51" t="s">
        <v>42</v>
      </c>
      <c r="AK123" s="52"/>
      <c r="AL123" s="53"/>
      <c r="AM123" s="9">
        <f>AM$6+AM120</f>
        <v>47.29423</v>
      </c>
      <c r="AN123" s="51" t="s">
        <v>42</v>
      </c>
      <c r="AO123" s="52"/>
      <c r="AP123" s="53"/>
      <c r="AQ123" s="9">
        <f>AQ$6+AQ120</f>
        <v>47</v>
      </c>
      <c r="AR123" s="51" t="s">
        <v>42</v>
      </c>
      <c r="AS123" s="52"/>
      <c r="AT123" s="53"/>
      <c r="AU123" s="9">
        <f>AU$6+AU120</f>
        <v>43.24208</v>
      </c>
      <c r="AV123" s="51" t="s">
        <v>42</v>
      </c>
      <c r="AW123" s="52"/>
      <c r="AX123" s="53"/>
      <c r="AY123" s="9">
        <f>AY$6+AY120</f>
        <v>43.31</v>
      </c>
      <c r="AZ123" s="51" t="s">
        <v>42</v>
      </c>
      <c r="BA123" s="52"/>
      <c r="BB123" s="53"/>
      <c r="BC123" s="9">
        <f>BC$6+BC120</f>
        <v>41.19874</v>
      </c>
    </row>
    <row r="124" spans="1:55" ht="18" customHeight="1" hidden="1">
      <c r="A124" s="40"/>
      <c r="B124" s="55"/>
      <c r="C124" s="50"/>
      <c r="D124" s="51" t="s">
        <v>43</v>
      </c>
      <c r="E124" s="52"/>
      <c r="F124" s="53"/>
      <c r="G124" s="14">
        <f>G123/G122</f>
        <v>-0.4808731997824804</v>
      </c>
      <c r="H124" s="51" t="s">
        <v>43</v>
      </c>
      <c r="I124" s="52"/>
      <c r="J124" s="53"/>
      <c r="K124" s="14">
        <f>K123/K122</f>
        <v>-0.7179085150718739</v>
      </c>
      <c r="L124" s="51" t="s">
        <v>43</v>
      </c>
      <c r="M124" s="52"/>
      <c r="N124" s="53"/>
      <c r="O124" s="14">
        <f>O123/O122</f>
        <v>-0.7002246320619653</v>
      </c>
      <c r="P124" s="51" t="s">
        <v>43</v>
      </c>
      <c r="Q124" s="52"/>
      <c r="R124" s="53"/>
      <c r="S124" s="14">
        <f>S123/S122</f>
        <v>-1.0309214582177841</v>
      </c>
      <c r="T124" s="51" t="s">
        <v>43</v>
      </c>
      <c r="U124" s="52"/>
      <c r="V124" s="53"/>
      <c r="W124" s="14">
        <f>W123/W122</f>
        <v>-1.3659554721932445</v>
      </c>
      <c r="X124" s="51" t="s">
        <v>43</v>
      </c>
      <c r="Y124" s="52"/>
      <c r="Z124" s="53"/>
      <c r="AA124" s="14">
        <f>AA123/AA122</f>
        <v>-1.3998241820827304</v>
      </c>
      <c r="AB124" s="51" t="s">
        <v>43</v>
      </c>
      <c r="AC124" s="52"/>
      <c r="AD124" s="53"/>
      <c r="AE124" s="14">
        <f>AE123/AE122</f>
        <v>-2.186492846732474</v>
      </c>
      <c r="AF124" s="51" t="s">
        <v>43</v>
      </c>
      <c r="AG124" s="52"/>
      <c r="AH124" s="53"/>
      <c r="AI124" s="14">
        <f>AI123/AI122</f>
        <v>-2.1878049253114655</v>
      </c>
      <c r="AJ124" s="51" t="s">
        <v>43</v>
      </c>
      <c r="AK124" s="52"/>
      <c r="AL124" s="53"/>
      <c r="AM124" s="14">
        <f>AM123/AM122</f>
        <v>-2.846863935358294</v>
      </c>
      <c r="AN124" s="51" t="s">
        <v>43</v>
      </c>
      <c r="AO124" s="52"/>
      <c r="AP124" s="53"/>
      <c r="AQ124" s="14">
        <f>AQ123/AQ122</f>
        <v>-2.9166666666666665</v>
      </c>
      <c r="AR124" s="51" t="s">
        <v>43</v>
      </c>
      <c r="AS124" s="52"/>
      <c r="AT124" s="53"/>
      <c r="AU124" s="14">
        <f>AU123/AU122</f>
        <v>-4.2465008832721844</v>
      </c>
      <c r="AV124" s="51" t="s">
        <v>43</v>
      </c>
      <c r="AW124" s="52"/>
      <c r="AX124" s="53"/>
      <c r="AY124" s="14">
        <f>AY123/AY122</f>
        <v>-4.2117930204572795</v>
      </c>
      <c r="AZ124" s="51" t="s">
        <v>43</v>
      </c>
      <c r="BA124" s="52"/>
      <c r="BB124" s="53"/>
      <c r="BC124" s="14">
        <f>BC123/BC122</f>
        <v>-5.646308765975021</v>
      </c>
    </row>
    <row r="125" spans="1:55" ht="18" customHeight="1">
      <c r="A125" s="40"/>
      <c r="B125" s="55"/>
      <c r="C125" s="3" t="s">
        <v>1</v>
      </c>
      <c r="D125" s="21">
        <f>IF(G127&lt;-$C$7,ABS($B$4/G130),"")</f>
        <v>9.088924397861966</v>
      </c>
      <c r="E125" s="19" t="s">
        <v>36</v>
      </c>
      <c r="F125" s="22">
        <f>IF(G127&lt;-$C$7,ABS($B$5/G130),"")</f>
        <v>12.118565863815954</v>
      </c>
      <c r="G125" s="20">
        <f>IF(G127&lt;-$C$7,-G127,"-")</f>
        <v>179.8559834248757</v>
      </c>
      <c r="H125" s="21">
        <f>IF(K127&lt;-$C$7,ABS($B$4/K130),"")</f>
        <v>3.636572855925893</v>
      </c>
      <c r="I125" s="19" t="s">
        <v>36</v>
      </c>
      <c r="J125" s="22">
        <f>IF(K127&lt;-$C$7,ABS($B$5/K130),"")</f>
        <v>4.84876380790119</v>
      </c>
      <c r="K125" s="20">
        <f>IF(K127&lt;-$C$7,-K127,"-")</f>
        <v>69.26963010560813</v>
      </c>
      <c r="L125" s="21">
        <f>IF(O127&lt;-$C$7,ABS($B$4/O130),"")</f>
        <v>7.113805293021849</v>
      </c>
      <c r="M125" s="19" t="s">
        <v>36</v>
      </c>
      <c r="N125" s="22">
        <f>IF(O127&lt;-$C$7,ABS($B$5/O130),"")</f>
        <v>9.485073724029132</v>
      </c>
      <c r="O125" s="20">
        <f>IF(O127&lt;-$C$7,-O127,"-")</f>
        <v>116.68662689151711</v>
      </c>
      <c r="P125" s="21">
        <f>IF(S127&lt;-$C$7,ABS($B$4/S130),"")</f>
        <v>4.841564278845121</v>
      </c>
      <c r="Q125" s="19" t="s">
        <v>36</v>
      </c>
      <c r="R125" s="22">
        <f>IF(S127&lt;-$C$7,ABS($B$5/S130),"")</f>
        <v>6.455419038460161</v>
      </c>
      <c r="S125" s="20">
        <f>IF(S127&lt;-$C$7,-S127,"-")</f>
        <v>28.28350222135007</v>
      </c>
      <c r="T125" s="21">
        <f>IF(W127&lt;-$C$7,ABS($B$4/W130),"")</f>
        <v>3.335639781369737</v>
      </c>
      <c r="U125" s="19" t="s">
        <v>36</v>
      </c>
      <c r="V125" s="22">
        <f>IF(W127&lt;-$C$7,ABS($B$5/W130),"")</f>
        <v>4.447519708492982</v>
      </c>
      <c r="W125" s="20">
        <f>IF(W127&lt;-$C$7,-W127,"-")</f>
        <v>14.520346356595763</v>
      </c>
      <c r="X125" s="21">
        <f>IF(AA127&lt;-$C$7,ABS($B$4/AA130),"")</f>
        <v>3.6003824500766486</v>
      </c>
      <c r="Y125" s="19" t="s">
        <v>36</v>
      </c>
      <c r="Z125" s="22">
        <f>IF(AA127&lt;-$C$7,ABS($B$5/AA130),"")</f>
        <v>4.8005099334355315</v>
      </c>
      <c r="AA125" s="20">
        <f>IF(AA127&lt;-$C$7,-AA127,"-")</f>
        <v>16.68033082459434</v>
      </c>
      <c r="AB125" s="21">
        <f>IF(AE127&lt;-$C$7,ABS($B$4/AE130),"")</f>
      </c>
      <c r="AC125" s="19" t="s">
        <v>36</v>
      </c>
      <c r="AD125" s="22">
        <f>IF(AE127&lt;-$C$7,ABS($B$5/AE130),"")</f>
      </c>
      <c r="AE125" s="20" t="str">
        <f>IF(AE127&lt;-$C$7,-AE127,"-")</f>
        <v>-</v>
      </c>
      <c r="AF125" s="21">
        <f>IF(AI127&lt;-$C$7,ABS($B$4/AI130),"")</f>
      </c>
      <c r="AG125" s="19" t="s">
        <v>36</v>
      </c>
      <c r="AH125" s="22">
        <f>IF(AI127&lt;-$C$7,ABS($B$5/AI130),"")</f>
      </c>
      <c r="AI125" s="20" t="str">
        <f>IF(AI127&lt;-$C$7,-AI127,"-")</f>
        <v>-</v>
      </c>
      <c r="AJ125" s="21">
        <f>IF(AM127&lt;-$C$7,ABS($B$4/AM130),"")</f>
      </c>
      <c r="AK125" s="19" t="s">
        <v>36</v>
      </c>
      <c r="AL125" s="22">
        <f>IF(AM127&lt;-$C$7,ABS($B$5/AM130),"")</f>
      </c>
      <c r="AM125" s="20" t="str">
        <f>IF(AM127&lt;-$C$7,-AM127,"-")</f>
        <v>-</v>
      </c>
      <c r="AN125" s="21">
        <f>IF(AQ127&lt;-$C$7,ABS($B$4/AQ130),"")</f>
      </c>
      <c r="AO125" s="19" t="s">
        <v>36</v>
      </c>
      <c r="AP125" s="22">
        <f>IF(AQ127&lt;-$C$7,ABS($B$5/AQ130),"")</f>
      </c>
      <c r="AQ125" s="20" t="str">
        <f>IF(AQ127&lt;-$C$7,-AQ127,"-")</f>
        <v>-</v>
      </c>
      <c r="AR125" s="21">
        <f>IF(AU127&lt;-$C$7,ABS($B$4/AU130),"")</f>
      </c>
      <c r="AS125" s="19" t="s">
        <v>36</v>
      </c>
      <c r="AT125" s="22">
        <f>IF(AU127&lt;-$C$7,ABS($B$5/AU130),"")</f>
      </c>
      <c r="AU125" s="20" t="str">
        <f>IF(AU127&lt;-$C$7,-AU127,"-")</f>
        <v>-</v>
      </c>
      <c r="AV125" s="21">
        <f>IF(AY127&lt;-$C$7,ABS($B$4/AY130),"")</f>
      </c>
      <c r="AW125" s="19" t="s">
        <v>36</v>
      </c>
      <c r="AX125" s="22">
        <f>IF(AY127&lt;-$C$7,ABS($B$5/AY130),"")</f>
      </c>
      <c r="AY125" s="20" t="str">
        <f>IF(AY127&lt;-$C$7,-AY127,"-")</f>
        <v>-</v>
      </c>
      <c r="AZ125" s="21">
        <f>IF(BC127&lt;-$C$7,ABS($B$4/BC130),"")</f>
      </c>
      <c r="BA125" s="19" t="s">
        <v>36</v>
      </c>
      <c r="BB125" s="22">
        <f>IF(BC127&lt;-$C$7,ABS($B$5/BC130),"")</f>
      </c>
      <c r="BC125" s="20" t="str">
        <f>IF(BC127&lt;-$C$7,-BC127,"-")</f>
        <v>-</v>
      </c>
    </row>
    <row r="126" spans="1:55" s="13" customFormat="1" ht="18" customHeight="1" hidden="1">
      <c r="A126" s="40"/>
      <c r="B126" s="55"/>
      <c r="C126" s="12"/>
      <c r="D126" s="57" t="s">
        <v>39</v>
      </c>
      <c r="E126" s="58"/>
      <c r="F126" s="59"/>
      <c r="G126" s="15">
        <v>35</v>
      </c>
      <c r="H126" s="57" t="s">
        <v>39</v>
      </c>
      <c r="I126" s="58"/>
      <c r="J126" s="59"/>
      <c r="K126" s="15">
        <v>35</v>
      </c>
      <c r="L126" s="57" t="s">
        <v>39</v>
      </c>
      <c r="M126" s="58"/>
      <c r="N126" s="59"/>
      <c r="O126" s="15">
        <v>35</v>
      </c>
      <c r="P126" s="57" t="s">
        <v>39</v>
      </c>
      <c r="Q126" s="58"/>
      <c r="R126" s="59"/>
      <c r="S126" s="15">
        <v>35</v>
      </c>
      <c r="T126" s="57" t="s">
        <v>39</v>
      </c>
      <c r="U126" s="58"/>
      <c r="V126" s="59"/>
      <c r="W126" s="15">
        <v>35</v>
      </c>
      <c r="X126" s="57" t="s">
        <v>39</v>
      </c>
      <c r="Y126" s="58"/>
      <c r="Z126" s="59"/>
      <c r="AA126" s="15">
        <v>35</v>
      </c>
      <c r="AB126" s="57" t="s">
        <v>39</v>
      </c>
      <c r="AC126" s="58"/>
      <c r="AD126" s="59"/>
      <c r="AE126" s="15">
        <v>35</v>
      </c>
      <c r="AF126" s="57" t="s">
        <v>39</v>
      </c>
      <c r="AG126" s="58"/>
      <c r="AH126" s="59"/>
      <c r="AI126" s="15">
        <v>35</v>
      </c>
      <c r="AJ126" s="57" t="s">
        <v>39</v>
      </c>
      <c r="AK126" s="58"/>
      <c r="AL126" s="59"/>
      <c r="AM126" s="15">
        <v>35</v>
      </c>
      <c r="AN126" s="57" t="s">
        <v>39</v>
      </c>
      <c r="AO126" s="58"/>
      <c r="AP126" s="59"/>
      <c r="AQ126" s="15">
        <v>35</v>
      </c>
      <c r="AR126" s="57" t="s">
        <v>39</v>
      </c>
      <c r="AS126" s="58"/>
      <c r="AT126" s="59"/>
      <c r="AU126" s="15">
        <v>35</v>
      </c>
      <c r="AV126" s="57" t="s">
        <v>39</v>
      </c>
      <c r="AW126" s="58"/>
      <c r="AX126" s="59"/>
      <c r="AY126" s="15">
        <v>35</v>
      </c>
      <c r="AZ126" s="57" t="s">
        <v>39</v>
      </c>
      <c r="BA126" s="58"/>
      <c r="BB126" s="59"/>
      <c r="BC126" s="15">
        <v>35</v>
      </c>
    </row>
    <row r="127" spans="1:55" ht="18" customHeight="1" hidden="1">
      <c r="A127" s="40"/>
      <c r="B127" s="55"/>
      <c r="C127" s="48"/>
      <c r="D127" s="51" t="s">
        <v>40</v>
      </c>
      <c r="E127" s="52"/>
      <c r="F127" s="53"/>
      <c r="G127" s="9">
        <f>G128+G$7</f>
        <v>-179.8559834248757</v>
      </c>
      <c r="H127" s="51" t="s">
        <v>40</v>
      </c>
      <c r="I127" s="52"/>
      <c r="J127" s="53"/>
      <c r="K127" s="9">
        <f>K128+K$7</f>
        <v>-69.26963010560813</v>
      </c>
      <c r="L127" s="51" t="s">
        <v>40</v>
      </c>
      <c r="M127" s="52"/>
      <c r="N127" s="53"/>
      <c r="O127" s="9">
        <f>O128+O$7</f>
        <v>-116.68662689151711</v>
      </c>
      <c r="P127" s="51" t="s">
        <v>40</v>
      </c>
      <c r="Q127" s="52"/>
      <c r="R127" s="53"/>
      <c r="S127" s="9">
        <f>S128+S$7</f>
        <v>-28.28350222135007</v>
      </c>
      <c r="T127" s="51" t="s">
        <v>40</v>
      </c>
      <c r="U127" s="52"/>
      <c r="V127" s="53"/>
      <c r="W127" s="9">
        <f>W128+W$7</f>
        <v>-14.520346356595763</v>
      </c>
      <c r="X127" s="51" t="s">
        <v>40</v>
      </c>
      <c r="Y127" s="52"/>
      <c r="Z127" s="53"/>
      <c r="AA127" s="9">
        <f>AA128+AA$7</f>
        <v>-16.68033082459434</v>
      </c>
      <c r="AB127" s="51" t="s">
        <v>40</v>
      </c>
      <c r="AC127" s="52"/>
      <c r="AD127" s="53"/>
      <c r="AE127" s="9">
        <f>AE128+AE$7</f>
        <v>4.26236684005633</v>
      </c>
      <c r="AF127" s="51" t="s">
        <v>40</v>
      </c>
      <c r="AG127" s="52"/>
      <c r="AH127" s="53"/>
      <c r="AI127" s="9">
        <f>AI128+AI$7</f>
        <v>5.532306441031967</v>
      </c>
      <c r="AJ127" s="51" t="s">
        <v>40</v>
      </c>
      <c r="AK127" s="52"/>
      <c r="AL127" s="53"/>
      <c r="AM127" s="9">
        <f>AM128+AM$7</f>
        <v>9.958545826986551</v>
      </c>
      <c r="AN127" s="51" t="s">
        <v>40</v>
      </c>
      <c r="AO127" s="52"/>
      <c r="AP127" s="53"/>
      <c r="AQ127" s="9">
        <f>AQ128+AQ$7</f>
        <v>8.65720674267017</v>
      </c>
      <c r="AR127" s="51" t="s">
        <v>40</v>
      </c>
      <c r="AS127" s="52"/>
      <c r="AT127" s="53"/>
      <c r="AU127" s="9">
        <f>AU128+AU$7</f>
        <v>11.031500828952524</v>
      </c>
      <c r="AV127" s="51" t="s">
        <v>40</v>
      </c>
      <c r="AW127" s="52"/>
      <c r="AX127" s="53"/>
      <c r="AY127" s="9">
        <f>AY128+AY$7</f>
        <v>9.251368966760749</v>
      </c>
      <c r="AZ127" s="51" t="s">
        <v>40</v>
      </c>
      <c r="BA127" s="52"/>
      <c r="BB127" s="53"/>
      <c r="BC127" s="9">
        <f>BC128+BC$7</f>
        <v>14.91949270731322</v>
      </c>
    </row>
    <row r="128" spans="1:55" ht="18" customHeight="1" hidden="1">
      <c r="A128" s="40"/>
      <c r="B128" s="55"/>
      <c r="C128" s="49"/>
      <c r="D128" s="51" t="s">
        <v>41</v>
      </c>
      <c r="E128" s="52"/>
      <c r="F128" s="53"/>
      <c r="G128" s="9">
        <f>G$6*G129/(G$6-G129)</f>
        <v>-195.2899334248757</v>
      </c>
      <c r="H128" s="51" t="s">
        <v>41</v>
      </c>
      <c r="I128" s="52"/>
      <c r="J128" s="53"/>
      <c r="K128" s="9">
        <f>K$6*K129/(K$6-K129)</f>
        <v>-81.58474010560813</v>
      </c>
      <c r="L128" s="51" t="s">
        <v>41</v>
      </c>
      <c r="M128" s="52"/>
      <c r="N128" s="53"/>
      <c r="O128" s="9">
        <f>O$6*O129/(O$6-O129)</f>
        <v>-115.8313968915171</v>
      </c>
      <c r="P128" s="51" t="s">
        <v>41</v>
      </c>
      <c r="Q128" s="52"/>
      <c r="R128" s="53"/>
      <c r="S128" s="9">
        <f>S$6*S129/(S$6-S129)</f>
        <v>-64.38949222135007</v>
      </c>
      <c r="T128" s="51" t="s">
        <v>41</v>
      </c>
      <c r="U128" s="52"/>
      <c r="V128" s="53"/>
      <c r="W128" s="9">
        <f>W$6*W129/(W$6-W129)</f>
        <v>-41.45075635659576</v>
      </c>
      <c r="X128" s="51" t="s">
        <v>41</v>
      </c>
      <c r="Y128" s="52"/>
      <c r="Z128" s="53"/>
      <c r="AA128" s="9">
        <f>AA$6*AA129/(AA$6-AA129)</f>
        <v>-41.67367082459434</v>
      </c>
      <c r="AB128" s="51" t="s">
        <v>41</v>
      </c>
      <c r="AC128" s="52"/>
      <c r="AD128" s="53"/>
      <c r="AE128" s="9">
        <f>AE$6*AE129/(AE$6-AE129)</f>
        <v>-22.87591315994367</v>
      </c>
      <c r="AF128" s="51" t="s">
        <v>41</v>
      </c>
      <c r="AG128" s="52"/>
      <c r="AH128" s="53"/>
      <c r="AI128" s="9">
        <f>AI$6*AI129/(AI$6-AI129)</f>
        <v>-23.111953558968032</v>
      </c>
      <c r="AJ128" s="51" t="s">
        <v>41</v>
      </c>
      <c r="AK128" s="52"/>
      <c r="AL128" s="53"/>
      <c r="AM128" s="9">
        <f>AM$6*AM129/(AM$6-AM129)</f>
        <v>-16.45528417301345</v>
      </c>
      <c r="AN128" s="51" t="s">
        <v>41</v>
      </c>
      <c r="AO128" s="52"/>
      <c r="AP128" s="53"/>
      <c r="AQ128" s="9">
        <f>AQ$6*AQ129/(AQ$6-AQ129)</f>
        <v>-16.01279325732983</v>
      </c>
      <c r="AR128" s="51" t="s">
        <v>41</v>
      </c>
      <c r="AS128" s="52"/>
      <c r="AT128" s="53"/>
      <c r="AU128" s="9">
        <f>AU$6*AU129/(AU$6-AU129)</f>
        <v>-10.150199171047475</v>
      </c>
      <c r="AV128" s="51" t="s">
        <v>41</v>
      </c>
      <c r="AW128" s="52"/>
      <c r="AX128" s="53"/>
      <c r="AY128" s="9">
        <f>AY$6*AY129/(AY$6-AY129)</f>
        <v>-10.248631033239251</v>
      </c>
      <c r="AZ128" s="51" t="s">
        <v>41</v>
      </c>
      <c r="BA128" s="52"/>
      <c r="BB128" s="53"/>
      <c r="BC128" s="9">
        <f>BC$6*BC129/(BC$6-BC129)</f>
        <v>-7.286287292686781</v>
      </c>
    </row>
    <row r="129" spans="1:55" ht="18" customHeight="1" hidden="1">
      <c r="A129" s="40"/>
      <c r="B129" s="55"/>
      <c r="C129" s="49"/>
      <c r="D129" s="51" t="s">
        <v>42</v>
      </c>
      <c r="E129" s="52"/>
      <c r="F129" s="53"/>
      <c r="G129" s="9">
        <f>G$10+G126</f>
        <v>116.02755115252138</v>
      </c>
      <c r="H129" s="51" t="s">
        <v>42</v>
      </c>
      <c r="I129" s="52"/>
      <c r="J129" s="53"/>
      <c r="K129" s="9">
        <f>K$10+K126</f>
        <v>121.14636885450639</v>
      </c>
      <c r="L129" s="51" t="s">
        <v>42</v>
      </c>
      <c r="M129" s="52"/>
      <c r="N129" s="53"/>
      <c r="O129" s="9">
        <f>O$10+O126</f>
        <v>87.92615449114898</v>
      </c>
      <c r="P129" s="51" t="s">
        <v>42</v>
      </c>
      <c r="Q129" s="52"/>
      <c r="R129" s="53"/>
      <c r="S129" s="9">
        <f>S$10+S126</f>
        <v>71.81630522072291</v>
      </c>
      <c r="T129" s="51" t="s">
        <v>42</v>
      </c>
      <c r="U129" s="52"/>
      <c r="V129" s="53"/>
      <c r="W129" s="9">
        <f>W$10+W126</f>
        <v>67.10379387360064</v>
      </c>
      <c r="X129" s="51" t="s">
        <v>42</v>
      </c>
      <c r="Y129" s="52"/>
      <c r="Z129" s="53"/>
      <c r="AA129" s="9">
        <f>AA$10+AA126</f>
        <v>62.50386606790026</v>
      </c>
      <c r="AB129" s="51" t="s">
        <v>42</v>
      </c>
      <c r="AC129" s="52"/>
      <c r="AD129" s="53"/>
      <c r="AE129" s="9">
        <f>AE$10+AE126</f>
        <v>53.31308219399625</v>
      </c>
      <c r="AF129" s="51" t="s">
        <v>42</v>
      </c>
      <c r="AG129" s="52"/>
      <c r="AH129" s="53"/>
      <c r="AI129" s="9">
        <f>AI$10+AI126</f>
        <v>51.97219248313655</v>
      </c>
      <c r="AJ129" s="51" t="s">
        <v>42</v>
      </c>
      <c r="AK129" s="52"/>
      <c r="AL129" s="53"/>
      <c r="AM129" s="9">
        <f>AM$10+AM126</f>
        <v>48.61870091729116</v>
      </c>
      <c r="AN129" s="51" t="s">
        <v>42</v>
      </c>
      <c r="AO129" s="52"/>
      <c r="AP129" s="53"/>
      <c r="AQ129" s="9">
        <f>AQ$10+AQ126</f>
        <v>47.8852277617262</v>
      </c>
      <c r="AR129" s="51" t="s">
        <v>42</v>
      </c>
      <c r="AS129" s="52"/>
      <c r="AT129" s="53"/>
      <c r="AU129" s="9">
        <f>AU$10+AU126</f>
        <v>43.8435685009034</v>
      </c>
      <c r="AV129" s="51" t="s">
        <v>42</v>
      </c>
      <c r="AW129" s="52"/>
      <c r="AX129" s="53"/>
      <c r="AY129" s="9">
        <f>AY$10+AY126</f>
        <v>43.93106394459934</v>
      </c>
      <c r="AZ129" s="51" t="s">
        <v>42</v>
      </c>
      <c r="BA129" s="52"/>
      <c r="BB129" s="53"/>
      <c r="BC129" s="9">
        <f>BC$10+BC126</f>
        <v>41.5299645324732</v>
      </c>
    </row>
    <row r="130" spans="1:55" ht="18" customHeight="1" hidden="1">
      <c r="A130" s="40"/>
      <c r="B130" s="56"/>
      <c r="C130" s="50"/>
      <c r="D130" s="51" t="s">
        <v>43</v>
      </c>
      <c r="E130" s="52"/>
      <c r="F130" s="53"/>
      <c r="G130" s="14">
        <f>G129/G128</f>
        <v>-0.5941297081610966</v>
      </c>
      <c r="H130" s="51" t="s">
        <v>43</v>
      </c>
      <c r="I130" s="52"/>
      <c r="J130" s="53"/>
      <c r="K130" s="14">
        <f>K129/K128</f>
        <v>-1.4849145648768058</v>
      </c>
      <c r="L130" s="51" t="s">
        <v>43</v>
      </c>
      <c r="M130" s="52"/>
      <c r="N130" s="53"/>
      <c r="O130" s="14">
        <f>O129/O128</f>
        <v>-0.7590874050625236</v>
      </c>
      <c r="P130" s="51" t="s">
        <v>43</v>
      </c>
      <c r="Q130" s="52"/>
      <c r="R130" s="53"/>
      <c r="S130" s="14">
        <f>S129/S128</f>
        <v>-1.1153420029131753</v>
      </c>
      <c r="T130" s="51" t="s">
        <v>43</v>
      </c>
      <c r="U130" s="52"/>
      <c r="V130" s="53"/>
      <c r="W130" s="14">
        <f>W129/W128</f>
        <v>-1.618879841330637</v>
      </c>
      <c r="X130" s="51" t="s">
        <v>43</v>
      </c>
      <c r="Y130" s="52"/>
      <c r="Z130" s="53"/>
      <c r="AA130" s="14">
        <f>AA129/AA128</f>
        <v>-1.499840662728772</v>
      </c>
      <c r="AB130" s="51" t="s">
        <v>43</v>
      </c>
      <c r="AC130" s="52"/>
      <c r="AD130" s="53"/>
      <c r="AE130" s="14">
        <f>AE129/AE128</f>
        <v>-2.330533510126663</v>
      </c>
      <c r="AF130" s="51" t="s">
        <v>43</v>
      </c>
      <c r="AG130" s="52"/>
      <c r="AH130" s="53"/>
      <c r="AI130" s="14">
        <f>AI129/AI128</f>
        <v>-2.2487148198240474</v>
      </c>
      <c r="AJ130" s="51" t="s">
        <v>43</v>
      </c>
      <c r="AK130" s="52"/>
      <c r="AL130" s="53"/>
      <c r="AM130" s="14">
        <f>AM129/AM128</f>
        <v>-2.95459503501164</v>
      </c>
      <c r="AN130" s="51" t="s">
        <v>43</v>
      </c>
      <c r="AO130" s="52"/>
      <c r="AP130" s="53"/>
      <c r="AQ130" s="14">
        <f>AQ129/AQ128</f>
        <v>-2.990435646810516</v>
      </c>
      <c r="AR130" s="51" t="s">
        <v>43</v>
      </c>
      <c r="AS130" s="52"/>
      <c r="AT130" s="53"/>
      <c r="AU130" s="14">
        <f>AU129/AU128</f>
        <v>-4.31947863899688</v>
      </c>
      <c r="AV130" s="51" t="s">
        <v>43</v>
      </c>
      <c r="AW130" s="52"/>
      <c r="AX130" s="53"/>
      <c r="AY130" s="14">
        <f>AY129/AY128</f>
        <v>-4.28652995723217</v>
      </c>
      <c r="AZ130" s="51" t="s">
        <v>43</v>
      </c>
      <c r="BA130" s="52"/>
      <c r="BB130" s="53"/>
      <c r="BC130" s="14">
        <f>BC129/BC128</f>
        <v>-5.699742936866718</v>
      </c>
    </row>
    <row r="131" spans="1:55" ht="18" customHeight="1">
      <c r="A131" s="40"/>
      <c r="B131" s="54" t="s">
        <v>10</v>
      </c>
      <c r="C131" s="35" t="s">
        <v>64</v>
      </c>
      <c r="D131" s="23">
        <f>IF(G133&lt;-$C$7,ABS($B$4/G136),"")</f>
        <v>9.825875100000001</v>
      </c>
      <c r="E131" s="7" t="s">
        <v>36</v>
      </c>
      <c r="F131" s="24">
        <f>IF(G133&lt;-$C$7,ABS($B$5/G136),"")</f>
        <v>13.101166800000001</v>
      </c>
      <c r="G131" s="18">
        <f>IF(G133&lt;-$C$7,-G133,"-")</f>
        <v>189.78902259369002</v>
      </c>
      <c r="H131" s="23">
        <f>IF(K133&lt;-$C$7,ABS($B$4/K136),"")</f>
        <v>6.581618550000001</v>
      </c>
      <c r="I131" s="7" t="s">
        <v>36</v>
      </c>
      <c r="J131" s="24">
        <f>IF(K133&lt;-$C$7,ABS($B$5/K136),"")</f>
        <v>8.775491400000002</v>
      </c>
      <c r="K131" s="18">
        <f>IF(K133&lt;-$C$7,-K133,"-")</f>
        <v>95.8583370613225</v>
      </c>
      <c r="L131" s="23">
        <f>IF(O133&lt;-$C$7,ABS($B$4/O136),"")</f>
        <v>6.747834600000002</v>
      </c>
      <c r="M131" s="7" t="s">
        <v>36</v>
      </c>
      <c r="N131" s="24">
        <f>IF(O133&lt;-$C$7,ABS($B$5/O136),"")</f>
        <v>8.997112800000002</v>
      </c>
      <c r="O131" s="18">
        <f>IF(O133&lt;-$C$7,-O133,"-")</f>
        <v>113.29909643204003</v>
      </c>
      <c r="P131" s="23">
        <f>IF(S133&lt;-$C$7,ABS($B$4/S136),"")</f>
        <v>4.58327835</v>
      </c>
      <c r="Q131" s="7" t="s">
        <v>36</v>
      </c>
      <c r="R131" s="24">
        <f>IF(S133&lt;-$C$7,ABS($B$5/S136),"")</f>
        <v>6.111037799999999</v>
      </c>
      <c r="S131" s="18">
        <f>IF(S133&lt;-$C$7,-S133,"-")</f>
        <v>26.659638976102492</v>
      </c>
      <c r="T131" s="23">
        <f>IF(W133&lt;-$C$7,ABS($B$4/W136),"")</f>
        <v>3.45911715</v>
      </c>
      <c r="U131" s="7" t="s">
        <v>36</v>
      </c>
      <c r="V131" s="24">
        <f>IF(W133&lt;-$C$7,ABS($B$5/W136),"")</f>
        <v>4.6121562</v>
      </c>
      <c r="W131" s="18">
        <f>IF(W133&lt;-$C$7,-W133,"-")</f>
        <v>15.106248528702505</v>
      </c>
      <c r="X131" s="23">
        <f>IF(AA133&lt;-$C$7,ABS($B$4/AA136),"")</f>
        <v>3.3754239000000004</v>
      </c>
      <c r="Y131" s="7" t="s">
        <v>36</v>
      </c>
      <c r="Z131" s="24">
        <f>IF(AA133&lt;-$C$7,ABS($B$5/AA136),"")</f>
        <v>4.5005652000000005</v>
      </c>
      <c r="AA131" s="18">
        <f>IF(AA133&lt;-$C$7,-AA133,"-")</f>
        <v>15.63872524649</v>
      </c>
      <c r="AB131" s="23">
        <f>IF(AE133&lt;-$C$7,ABS($B$4/AE136),"")</f>
      </c>
      <c r="AC131" s="7" t="s">
        <v>36</v>
      </c>
      <c r="AD131" s="24">
        <f>IF(AE133&lt;-$C$7,ABS($B$5/AE136),"")</f>
      </c>
      <c r="AE131" s="18" t="str">
        <f>IF(AE133&lt;-$C$7,-AE133,"-")</f>
        <v>-</v>
      </c>
      <c r="AF131" s="23">
        <f>IF(AI133&lt;-$C$7,ABS($B$4/AI136),"")</f>
      </c>
      <c r="AG131" s="7" t="s">
        <v>36</v>
      </c>
      <c r="AH131" s="24">
        <f>IF(AI133&lt;-$C$7,ABS($B$5/AI136),"")</f>
      </c>
      <c r="AI131" s="18" t="str">
        <f>IF(AI133&lt;-$C$7,-AI133,"-")</f>
        <v>-</v>
      </c>
      <c r="AJ131" s="23">
        <f>IF(AM133&lt;-$C$7,ABS($B$4/AM136),"")</f>
      </c>
      <c r="AK131" s="7" t="s">
        <v>36</v>
      </c>
      <c r="AL131" s="24">
        <f>IF(AM133&lt;-$C$7,ABS($B$5/AM136),"")</f>
      </c>
      <c r="AM131" s="18" t="str">
        <f>IF(AM133&lt;-$C$7,-AM133,"-")</f>
        <v>-</v>
      </c>
      <c r="AN131" s="23">
        <f>IF(AQ133&lt;-$C$7,ABS($B$4/AQ136),"")</f>
      </c>
      <c r="AO131" s="7" t="s">
        <v>36</v>
      </c>
      <c r="AP131" s="24">
        <f>IF(AQ133&lt;-$C$7,ABS($B$5/AQ136),"")</f>
      </c>
      <c r="AQ131" s="18" t="str">
        <f>IF(AQ133&lt;-$C$7,-AQ133,"-")</f>
        <v>-</v>
      </c>
      <c r="AR131" s="23">
        <f>IF(AU133&lt;-$C$7,ABS($B$4/AU136),"")</f>
      </c>
      <c r="AS131" s="7" t="s">
        <v>36</v>
      </c>
      <c r="AT131" s="24">
        <f>IF(AU133&lt;-$C$7,ABS($B$5/AU136),"")</f>
      </c>
      <c r="AU131" s="18" t="str">
        <f>IF(AU133&lt;-$C$7,-AU133,"-")</f>
        <v>-</v>
      </c>
      <c r="AV131" s="23">
        <f>IF(AY133&lt;-$C$7,ABS($B$4/AY136),"")</f>
      </c>
      <c r="AW131" s="7" t="s">
        <v>36</v>
      </c>
      <c r="AX131" s="24">
        <f>IF(AY133&lt;-$C$7,ABS($B$5/AY136),"")</f>
      </c>
      <c r="AY131" s="18" t="str">
        <f>IF(AY133&lt;-$C$7,-AY133,"-")</f>
        <v>-</v>
      </c>
      <c r="AZ131" s="23">
        <f>IF(BC133&lt;-$C$7,ABS($B$4/BC136),"")</f>
      </c>
      <c r="BA131" s="7" t="s">
        <v>36</v>
      </c>
      <c r="BB131" s="24">
        <f>IF(BC133&lt;-$C$7,ABS($B$5/BC136),"")</f>
      </c>
      <c r="BC131" s="18" t="str">
        <f>IF(BC133&lt;-$C$7,-BC133,"-")</f>
        <v>-</v>
      </c>
    </row>
    <row r="132" spans="1:55" s="13" customFormat="1" ht="18" customHeight="1" hidden="1">
      <c r="A132" s="40"/>
      <c r="B132" s="55"/>
      <c r="C132" s="12"/>
      <c r="D132" s="51" t="s">
        <v>39</v>
      </c>
      <c r="E132" s="52"/>
      <c r="F132" s="53"/>
      <c r="G132" s="10">
        <v>40</v>
      </c>
      <c r="H132" s="51" t="s">
        <v>39</v>
      </c>
      <c r="I132" s="52"/>
      <c r="J132" s="53"/>
      <c r="K132" s="10">
        <v>40</v>
      </c>
      <c r="L132" s="51" t="s">
        <v>39</v>
      </c>
      <c r="M132" s="52"/>
      <c r="N132" s="53"/>
      <c r="O132" s="10">
        <v>40</v>
      </c>
      <c r="P132" s="51" t="s">
        <v>39</v>
      </c>
      <c r="Q132" s="52"/>
      <c r="R132" s="53"/>
      <c r="S132" s="10">
        <v>40</v>
      </c>
      <c r="T132" s="51" t="s">
        <v>39</v>
      </c>
      <c r="U132" s="52"/>
      <c r="V132" s="53"/>
      <c r="W132" s="10">
        <v>40</v>
      </c>
      <c r="X132" s="51" t="s">
        <v>39</v>
      </c>
      <c r="Y132" s="52"/>
      <c r="Z132" s="53"/>
      <c r="AA132" s="10">
        <v>40</v>
      </c>
      <c r="AB132" s="51" t="s">
        <v>39</v>
      </c>
      <c r="AC132" s="52"/>
      <c r="AD132" s="53"/>
      <c r="AE132" s="10">
        <v>40</v>
      </c>
      <c r="AF132" s="51" t="s">
        <v>39</v>
      </c>
      <c r="AG132" s="52"/>
      <c r="AH132" s="53"/>
      <c r="AI132" s="10">
        <v>40</v>
      </c>
      <c r="AJ132" s="51" t="s">
        <v>39</v>
      </c>
      <c r="AK132" s="52"/>
      <c r="AL132" s="53"/>
      <c r="AM132" s="10">
        <v>40</v>
      </c>
      <c r="AN132" s="51" t="s">
        <v>39</v>
      </c>
      <c r="AO132" s="52"/>
      <c r="AP132" s="53"/>
      <c r="AQ132" s="10">
        <v>40</v>
      </c>
      <c r="AR132" s="51" t="s">
        <v>39</v>
      </c>
      <c r="AS132" s="52"/>
      <c r="AT132" s="53"/>
      <c r="AU132" s="10">
        <v>40</v>
      </c>
      <c r="AV132" s="51" t="s">
        <v>39</v>
      </c>
      <c r="AW132" s="52"/>
      <c r="AX132" s="53"/>
      <c r="AY132" s="10">
        <v>40</v>
      </c>
      <c r="AZ132" s="51" t="s">
        <v>39</v>
      </c>
      <c r="BA132" s="52"/>
      <c r="BB132" s="53"/>
      <c r="BC132" s="10">
        <v>40</v>
      </c>
    </row>
    <row r="133" spans="1:55" ht="18" customHeight="1" hidden="1">
      <c r="A133" s="40"/>
      <c r="B133" s="55"/>
      <c r="C133" s="48"/>
      <c r="D133" s="51" t="s">
        <v>40</v>
      </c>
      <c r="E133" s="52"/>
      <c r="F133" s="53"/>
      <c r="G133" s="9">
        <f>G134+G$7</f>
        <v>-189.78902259369002</v>
      </c>
      <c r="H133" s="51" t="s">
        <v>40</v>
      </c>
      <c r="I133" s="52"/>
      <c r="J133" s="53"/>
      <c r="K133" s="9">
        <f>K134+K$7</f>
        <v>-95.8583370613225</v>
      </c>
      <c r="L133" s="51" t="s">
        <v>40</v>
      </c>
      <c r="M133" s="52"/>
      <c r="N133" s="53"/>
      <c r="O133" s="9">
        <f>O134+O$7</f>
        <v>-113.29909643204003</v>
      </c>
      <c r="P133" s="51" t="s">
        <v>40</v>
      </c>
      <c r="Q133" s="52"/>
      <c r="R133" s="53"/>
      <c r="S133" s="9">
        <f>S134+S$7</f>
        <v>-26.659638976102492</v>
      </c>
      <c r="T133" s="51" t="s">
        <v>40</v>
      </c>
      <c r="U133" s="52"/>
      <c r="V133" s="53"/>
      <c r="W133" s="9">
        <f>W134+W$7</f>
        <v>-15.106248528702505</v>
      </c>
      <c r="X133" s="51" t="s">
        <v>40</v>
      </c>
      <c r="Y133" s="52"/>
      <c r="Z133" s="53"/>
      <c r="AA133" s="9">
        <f>AA134+AA$7</f>
        <v>-15.63872524649</v>
      </c>
      <c r="AB133" s="51" t="s">
        <v>40</v>
      </c>
      <c r="AC133" s="52"/>
      <c r="AD133" s="53"/>
      <c r="AE133" s="9">
        <f>AE134+AE$7</f>
        <v>4.725012642077498</v>
      </c>
      <c r="AF133" s="51" t="s">
        <v>40</v>
      </c>
      <c r="AG133" s="52"/>
      <c r="AH133" s="53"/>
      <c r="AI133" s="9">
        <f>AI134+AI$7</f>
        <v>6.248273875677501</v>
      </c>
      <c r="AJ133" s="51" t="s">
        <v>40</v>
      </c>
      <c r="AK133" s="52"/>
      <c r="AL133" s="53"/>
      <c r="AM133" s="9">
        <f>AM134+AM$7</f>
        <v>10.3408977176775</v>
      </c>
      <c r="AN133" s="51" t="s">
        <v>40</v>
      </c>
      <c r="AO133" s="52"/>
      <c r="AP133" s="53"/>
      <c r="AQ133" s="9">
        <f>AQ134+AQ$7</f>
        <v>9.069999999999999</v>
      </c>
      <c r="AR133" s="51" t="s">
        <v>40</v>
      </c>
      <c r="AS133" s="52"/>
      <c r="AT133" s="53"/>
      <c r="AU133" s="9">
        <f>AU134+AU$7</f>
        <v>11.24132293184</v>
      </c>
      <c r="AV133" s="51" t="s">
        <v>40</v>
      </c>
      <c r="AW133" s="52"/>
      <c r="AX133" s="53"/>
      <c r="AY133" s="9">
        <f>AY134+AY$7</f>
        <v>9.463597499999999</v>
      </c>
      <c r="AZ133" s="51" t="s">
        <v>40</v>
      </c>
      <c r="BA133" s="52"/>
      <c r="BB133" s="53"/>
      <c r="BC133" s="9">
        <f>BC134+BC$7</f>
        <v>15.04643056031</v>
      </c>
    </row>
    <row r="134" spans="1:55" ht="18" customHeight="1" hidden="1">
      <c r="A134" s="40"/>
      <c r="B134" s="55"/>
      <c r="C134" s="49"/>
      <c r="D134" s="51" t="s">
        <v>41</v>
      </c>
      <c r="E134" s="52"/>
      <c r="F134" s="53"/>
      <c r="G134" s="9">
        <f>G$6*G135/(G$6-G135)</f>
        <v>-205.22297259369003</v>
      </c>
      <c r="H134" s="51" t="s">
        <v>41</v>
      </c>
      <c r="I134" s="52"/>
      <c r="J134" s="53"/>
      <c r="K134" s="9">
        <f>K$6*K135/(K$6-K135)</f>
        <v>-108.1734470613225</v>
      </c>
      <c r="L134" s="51" t="s">
        <v>41</v>
      </c>
      <c r="M134" s="52"/>
      <c r="N134" s="53"/>
      <c r="O134" s="9">
        <f>O$6*O135/(O$6-O135)</f>
        <v>-112.44386643204002</v>
      </c>
      <c r="P134" s="51" t="s">
        <v>41</v>
      </c>
      <c r="Q134" s="52"/>
      <c r="R134" s="53"/>
      <c r="S134" s="9">
        <f>S$6*S135/(S$6-S135)</f>
        <v>-62.76562897610249</v>
      </c>
      <c r="T134" s="51" t="s">
        <v>41</v>
      </c>
      <c r="U134" s="52"/>
      <c r="V134" s="53"/>
      <c r="W134" s="9">
        <f>W$6*W135/(W$6-W135)</f>
        <v>-42.0366585287025</v>
      </c>
      <c r="X134" s="51" t="s">
        <v>41</v>
      </c>
      <c r="Y134" s="52"/>
      <c r="Z134" s="53"/>
      <c r="AA134" s="9">
        <f>AA$6*AA135/(AA$6-AA135)</f>
        <v>-40.63206524649</v>
      </c>
      <c r="AB134" s="51" t="s">
        <v>41</v>
      </c>
      <c r="AC134" s="52"/>
      <c r="AD134" s="53"/>
      <c r="AE134" s="9">
        <f>AE$6*AE135/(AE$6-AE135)</f>
        <v>-22.413267357922503</v>
      </c>
      <c r="AF134" s="51" t="s">
        <v>41</v>
      </c>
      <c r="AG134" s="52"/>
      <c r="AH134" s="53"/>
      <c r="AI134" s="9">
        <f>AI$6*AI135/(AI$6-AI135)</f>
        <v>-22.395986124322498</v>
      </c>
      <c r="AJ134" s="51" t="s">
        <v>41</v>
      </c>
      <c r="AK134" s="52"/>
      <c r="AL134" s="53"/>
      <c r="AM134" s="9">
        <f>AM$6*AM135/(AM$6-AM135)</f>
        <v>-16.0729322823225</v>
      </c>
      <c r="AN134" s="51" t="s">
        <v>41</v>
      </c>
      <c r="AO134" s="52"/>
      <c r="AP134" s="53"/>
      <c r="AQ134" s="9">
        <f>AQ$6*AQ135/(AQ$6-AQ135)</f>
        <v>-15.6</v>
      </c>
      <c r="AR134" s="51" t="s">
        <v>41</v>
      </c>
      <c r="AS134" s="52"/>
      <c r="AT134" s="53"/>
      <c r="AU134" s="9">
        <f>AU$6*AU135/(AU$6-AU135)</f>
        <v>-9.94037706816</v>
      </c>
      <c r="AV134" s="51" t="s">
        <v>41</v>
      </c>
      <c r="AW134" s="52"/>
      <c r="AX134" s="53"/>
      <c r="AY134" s="9">
        <f>AY$6*AY135/(AY$6-AY135)</f>
        <v>-10.036402500000001</v>
      </c>
      <c r="AZ134" s="51" t="s">
        <v>41</v>
      </c>
      <c r="BA134" s="52"/>
      <c r="BB134" s="53"/>
      <c r="BC134" s="9">
        <f>BC$6*BC135/(BC$6-BC135)</f>
        <v>-7.15934943969</v>
      </c>
    </row>
    <row r="135" spans="1:55" ht="18" customHeight="1" hidden="1">
      <c r="A135" s="40"/>
      <c r="B135" s="55"/>
      <c r="C135" s="49"/>
      <c r="D135" s="51" t="s">
        <v>42</v>
      </c>
      <c r="E135" s="52"/>
      <c r="F135" s="53"/>
      <c r="G135" s="9">
        <f>G$6+G132</f>
        <v>112.78426</v>
      </c>
      <c r="H135" s="51" t="s">
        <v>42</v>
      </c>
      <c r="I135" s="52"/>
      <c r="J135" s="53"/>
      <c r="K135" s="9">
        <f>K$6+K132</f>
        <v>88.75273</v>
      </c>
      <c r="L135" s="51" t="s">
        <v>42</v>
      </c>
      <c r="M135" s="52"/>
      <c r="N135" s="53"/>
      <c r="O135" s="9">
        <f>O$6+O132</f>
        <v>89.98396</v>
      </c>
      <c r="P135" s="51" t="s">
        <v>42</v>
      </c>
      <c r="Q135" s="52"/>
      <c r="R135" s="53"/>
      <c r="S135" s="9">
        <f>S$6+S132</f>
        <v>73.95021</v>
      </c>
      <c r="T135" s="51" t="s">
        <v>42</v>
      </c>
      <c r="U135" s="52"/>
      <c r="V135" s="53"/>
      <c r="W135" s="9">
        <f>W$6+W132</f>
        <v>65.62309</v>
      </c>
      <c r="X135" s="51" t="s">
        <v>42</v>
      </c>
      <c r="Y135" s="52"/>
      <c r="Z135" s="53"/>
      <c r="AA135" s="9">
        <f>AA$6+AA132</f>
        <v>65.00314</v>
      </c>
      <c r="AB135" s="51" t="s">
        <v>42</v>
      </c>
      <c r="AC135" s="52"/>
      <c r="AD135" s="53"/>
      <c r="AE135" s="9">
        <f>AE$6+AE132</f>
        <v>56.00737</v>
      </c>
      <c r="AF135" s="51" t="s">
        <v>42</v>
      </c>
      <c r="AG135" s="52"/>
      <c r="AH135" s="53"/>
      <c r="AI135" s="9">
        <f>AI$6+AI132</f>
        <v>55.99777</v>
      </c>
      <c r="AJ135" s="51" t="s">
        <v>42</v>
      </c>
      <c r="AK135" s="52"/>
      <c r="AL135" s="53"/>
      <c r="AM135" s="9">
        <f>AM$6+AM132</f>
        <v>52.29423</v>
      </c>
      <c r="AN135" s="51" t="s">
        <v>42</v>
      </c>
      <c r="AO135" s="52"/>
      <c r="AP135" s="53"/>
      <c r="AQ135" s="9">
        <f>AQ$6+AQ132</f>
        <v>52</v>
      </c>
      <c r="AR135" s="51" t="s">
        <v>42</v>
      </c>
      <c r="AS135" s="52"/>
      <c r="AT135" s="53"/>
      <c r="AU135" s="9">
        <f>AU$6+AU132</f>
        <v>48.24208</v>
      </c>
      <c r="AV135" s="51" t="s">
        <v>42</v>
      </c>
      <c r="AW135" s="52"/>
      <c r="AX135" s="53"/>
      <c r="AY135" s="9">
        <f>AY$6+AY132</f>
        <v>48.31</v>
      </c>
      <c r="AZ135" s="51" t="s">
        <v>42</v>
      </c>
      <c r="BA135" s="52"/>
      <c r="BB135" s="53"/>
      <c r="BC135" s="9">
        <f>BC$6+BC132</f>
        <v>46.19874</v>
      </c>
    </row>
    <row r="136" spans="1:55" ht="18" customHeight="1" hidden="1">
      <c r="A136" s="40"/>
      <c r="B136" s="55"/>
      <c r="C136" s="50"/>
      <c r="D136" s="51" t="s">
        <v>43</v>
      </c>
      <c r="E136" s="52"/>
      <c r="F136" s="53"/>
      <c r="G136" s="14">
        <f>G135/G134</f>
        <v>-0.5495693711799776</v>
      </c>
      <c r="H136" s="51" t="s">
        <v>43</v>
      </c>
      <c r="I136" s="52"/>
      <c r="J136" s="53"/>
      <c r="K136" s="14">
        <f>K135/K134</f>
        <v>-0.8204668743678558</v>
      </c>
      <c r="L136" s="51" t="s">
        <v>43</v>
      </c>
      <c r="M136" s="52"/>
      <c r="N136" s="53"/>
      <c r="O136" s="14">
        <f>O135/O134</f>
        <v>-0.8002567223565318</v>
      </c>
      <c r="P136" s="51" t="s">
        <v>43</v>
      </c>
      <c r="Q136" s="52"/>
      <c r="R136" s="53"/>
      <c r="S136" s="14">
        <f>S135/S134</f>
        <v>-1.1781959522488965</v>
      </c>
      <c r="T136" s="51" t="s">
        <v>43</v>
      </c>
      <c r="U136" s="52"/>
      <c r="V136" s="53"/>
      <c r="W136" s="14">
        <f>W135/W134</f>
        <v>-1.5610919682208508</v>
      </c>
      <c r="X136" s="51" t="s">
        <v>43</v>
      </c>
      <c r="Y136" s="52"/>
      <c r="Z136" s="53"/>
      <c r="AA136" s="14">
        <f>AA135/AA134</f>
        <v>-1.5997990652374061</v>
      </c>
      <c r="AB136" s="51" t="s">
        <v>43</v>
      </c>
      <c r="AC136" s="52"/>
      <c r="AD136" s="53"/>
      <c r="AE136" s="14">
        <f>AE135/AE134</f>
        <v>-2.4988489676942556</v>
      </c>
      <c r="AF136" s="51" t="s">
        <v>43</v>
      </c>
      <c r="AG136" s="52"/>
      <c r="AH136" s="53"/>
      <c r="AI136" s="14">
        <f>AI135/AI134</f>
        <v>-2.5003484860702465</v>
      </c>
      <c r="AJ136" s="51" t="s">
        <v>43</v>
      </c>
      <c r="AK136" s="52"/>
      <c r="AL136" s="53"/>
      <c r="AM136" s="14">
        <f>AM135/AM134</f>
        <v>-3.2535587832666217</v>
      </c>
      <c r="AN136" s="51" t="s">
        <v>43</v>
      </c>
      <c r="AO136" s="52"/>
      <c r="AP136" s="53"/>
      <c r="AQ136" s="14">
        <f>AQ135/AQ134</f>
        <v>-3.3333333333333335</v>
      </c>
      <c r="AR136" s="51" t="s">
        <v>43</v>
      </c>
      <c r="AS136" s="52"/>
      <c r="AT136" s="53"/>
      <c r="AU136" s="14">
        <f>AU135/AU134</f>
        <v>-4.853143866596781</v>
      </c>
      <c r="AV136" s="51" t="s">
        <v>43</v>
      </c>
      <c r="AW136" s="52"/>
      <c r="AX136" s="53"/>
      <c r="AY136" s="14">
        <f>AY135/AY134</f>
        <v>-4.813477737665463</v>
      </c>
      <c r="AZ136" s="51" t="s">
        <v>43</v>
      </c>
      <c r="BA136" s="52"/>
      <c r="BB136" s="53"/>
      <c r="BC136" s="14">
        <f>BC135/BC134</f>
        <v>-6.452924303971453</v>
      </c>
    </row>
    <row r="137" spans="1:55" ht="18" customHeight="1">
      <c r="A137" s="40"/>
      <c r="B137" s="55"/>
      <c r="C137" s="3" t="s">
        <v>1</v>
      </c>
      <c r="D137" s="21">
        <f>IF(G139&lt;-$C$7,ABS($B$4/G142),"")</f>
        <v>8.14693596996561</v>
      </c>
      <c r="E137" s="19" t="s">
        <v>36</v>
      </c>
      <c r="F137" s="22">
        <f>IF(G139&lt;-$C$7,ABS($B$5/G142),"")</f>
        <v>10.862581293287478</v>
      </c>
      <c r="G137" s="20">
        <f>IF(G139&lt;-$C$7,-G139,"-")</f>
        <v>167.1593296002461</v>
      </c>
      <c r="H137" s="21">
        <f>IF(K139&lt;-$C$7,ABS($B$4/K142),"")</f>
        <v>3.4016328201716406</v>
      </c>
      <c r="I137" s="19" t="s">
        <v>36</v>
      </c>
      <c r="J137" s="22">
        <f>IF(K139&lt;-$C$7,ABS($B$5/K142),"")</f>
        <v>4.53551042689552</v>
      </c>
      <c r="K137" s="20">
        <f>IF(K139&lt;-$C$7,-K139,"-")</f>
        <v>67.14852489647528</v>
      </c>
      <c r="L137" s="21">
        <f>IF(O139&lt;-$C$7,ABS($B$4/O142),"")</f>
        <v>6.285505135412518</v>
      </c>
      <c r="M137" s="19" t="s">
        <v>36</v>
      </c>
      <c r="N137" s="22">
        <f>IF(O139&lt;-$C$7,ABS($B$5/O142),"")</f>
        <v>8.380673513883357</v>
      </c>
      <c r="O137" s="20">
        <f>IF(O139&lt;-$C$7,-O139,"-")</f>
        <v>109.01964134597296</v>
      </c>
      <c r="P137" s="21">
        <f>IF(S139&lt;-$C$7,ABS($B$4/S142),"")</f>
        <v>4.2768330788238345</v>
      </c>
      <c r="Q137" s="19" t="s">
        <v>36</v>
      </c>
      <c r="R137" s="22">
        <f>IF(S139&lt;-$C$7,ABS($B$5/S142),"")</f>
        <v>5.702444105098445</v>
      </c>
      <c r="S137" s="20">
        <f>IF(S139&lt;-$C$7,-S139,"-")</f>
        <v>24.732994289076984</v>
      </c>
      <c r="T137" s="21">
        <f>IF(W139&lt;-$C$7,ABS($B$4/W142),"")</f>
        <v>2.9768199375006925</v>
      </c>
      <c r="U137" s="19" t="s">
        <v>36</v>
      </c>
      <c r="V137" s="22">
        <f>IF(W139&lt;-$C$7,ABS($B$5/W142),"")</f>
        <v>3.969093250000923</v>
      </c>
      <c r="W137" s="20">
        <f>IF(W139&lt;-$C$7,-W139,"-")</f>
        <v>12.817740217106415</v>
      </c>
      <c r="X137" s="21">
        <f>IF(AA139&lt;-$C$7,ABS($B$4/AA142),"")</f>
        <v>3.1768152803858793</v>
      </c>
      <c r="Y137" s="19" t="s">
        <v>36</v>
      </c>
      <c r="Z137" s="22">
        <f>IF(AA139&lt;-$C$7,ABS($B$5/AA142),"")</f>
        <v>4.235753707181172</v>
      </c>
      <c r="AA137" s="20">
        <f>IF(AA139&lt;-$C$7,-AA139,"-")</f>
        <v>14.719125409190259</v>
      </c>
      <c r="AB137" s="21">
        <f>IF(AE139&lt;-$C$7,ABS($B$4/AE142),"")</f>
      </c>
      <c r="AC137" s="19" t="s">
        <v>36</v>
      </c>
      <c r="AD137" s="22">
        <f>IF(AE139&lt;-$C$7,ABS($B$5/AE142),"")</f>
      </c>
      <c r="AE137" s="20" t="str">
        <f>IF(AE139&lt;-$C$7,-AE139,"-")</f>
        <v>-</v>
      </c>
      <c r="AF137" s="21">
        <f>IF(AI139&lt;-$C$7,ABS($B$4/AI142),"")</f>
      </c>
      <c r="AG137" s="19" t="s">
        <v>36</v>
      </c>
      <c r="AH137" s="22">
        <f>IF(AI139&lt;-$C$7,ABS($B$5/AI142),"")</f>
      </c>
      <c r="AI137" s="20" t="str">
        <f>IF(AI139&lt;-$C$7,-AI139,"-")</f>
        <v>-</v>
      </c>
      <c r="AJ137" s="21">
        <f>IF(AM139&lt;-$C$7,ABS($B$4/AM142),"")</f>
      </c>
      <c r="AK137" s="19" t="s">
        <v>36</v>
      </c>
      <c r="AL137" s="22">
        <f>IF(AM139&lt;-$C$7,ABS($B$5/AM142),"")</f>
      </c>
      <c r="AM137" s="20" t="str">
        <f>IF(AM139&lt;-$C$7,-AM139,"-")</f>
        <v>-</v>
      </c>
      <c r="AN137" s="21">
        <f>IF(AQ139&lt;-$C$7,ABS($B$4/AQ142),"")</f>
      </c>
      <c r="AO137" s="19" t="s">
        <v>36</v>
      </c>
      <c r="AP137" s="22">
        <f>IF(AQ139&lt;-$C$7,ABS($B$5/AQ142),"")</f>
      </c>
      <c r="AQ137" s="20" t="str">
        <f>IF(AQ139&lt;-$C$7,-AQ139,"-")</f>
        <v>-</v>
      </c>
      <c r="AR137" s="21">
        <f>IF(AU139&lt;-$C$7,ABS($B$4/AU142),"")</f>
      </c>
      <c r="AS137" s="19" t="s">
        <v>36</v>
      </c>
      <c r="AT137" s="22">
        <f>IF(AU139&lt;-$C$7,ABS($B$5/AU142),"")</f>
      </c>
      <c r="AU137" s="20" t="str">
        <f>IF(AU139&lt;-$C$7,-AU139,"-")</f>
        <v>-</v>
      </c>
      <c r="AV137" s="21">
        <f>IF(AY139&lt;-$C$7,ABS($B$4/AY142),"")</f>
      </c>
      <c r="AW137" s="19" t="s">
        <v>36</v>
      </c>
      <c r="AX137" s="22">
        <f>IF(AY139&lt;-$C$7,ABS($B$5/AY142),"")</f>
      </c>
      <c r="AY137" s="20" t="str">
        <f>IF(AY139&lt;-$C$7,-AY139,"-")</f>
        <v>-</v>
      </c>
      <c r="AZ137" s="21">
        <f>IF(BC139&lt;-$C$7,ABS($B$4/BC142),"")</f>
      </c>
      <c r="BA137" s="19" t="s">
        <v>36</v>
      </c>
      <c r="BB137" s="22">
        <f>IF(BC139&lt;-$C$7,ABS($B$5/BC142),"")</f>
      </c>
      <c r="BC137" s="20" t="str">
        <f>IF(BC139&lt;-$C$7,-BC139,"-")</f>
        <v>-</v>
      </c>
    </row>
    <row r="138" spans="1:55" s="13" customFormat="1" ht="18" customHeight="1" hidden="1">
      <c r="A138" s="40"/>
      <c r="B138" s="55"/>
      <c r="C138" s="12"/>
      <c r="D138" s="57" t="s">
        <v>39</v>
      </c>
      <c r="E138" s="58"/>
      <c r="F138" s="59"/>
      <c r="G138" s="15">
        <v>40</v>
      </c>
      <c r="H138" s="57" t="s">
        <v>39</v>
      </c>
      <c r="I138" s="58"/>
      <c r="J138" s="59"/>
      <c r="K138" s="15">
        <v>40</v>
      </c>
      <c r="L138" s="57" t="s">
        <v>39</v>
      </c>
      <c r="M138" s="58"/>
      <c r="N138" s="59"/>
      <c r="O138" s="15">
        <v>40</v>
      </c>
      <c r="P138" s="57" t="s">
        <v>39</v>
      </c>
      <c r="Q138" s="58"/>
      <c r="R138" s="59"/>
      <c r="S138" s="15">
        <v>40</v>
      </c>
      <c r="T138" s="57" t="s">
        <v>39</v>
      </c>
      <c r="U138" s="58"/>
      <c r="V138" s="59"/>
      <c r="W138" s="15">
        <v>40</v>
      </c>
      <c r="X138" s="57" t="s">
        <v>39</v>
      </c>
      <c r="Y138" s="58"/>
      <c r="Z138" s="59"/>
      <c r="AA138" s="15">
        <v>40</v>
      </c>
      <c r="AB138" s="57" t="s">
        <v>39</v>
      </c>
      <c r="AC138" s="58"/>
      <c r="AD138" s="59"/>
      <c r="AE138" s="15">
        <v>40</v>
      </c>
      <c r="AF138" s="57" t="s">
        <v>39</v>
      </c>
      <c r="AG138" s="58"/>
      <c r="AH138" s="59"/>
      <c r="AI138" s="15">
        <v>40</v>
      </c>
      <c r="AJ138" s="57" t="s">
        <v>39</v>
      </c>
      <c r="AK138" s="58"/>
      <c r="AL138" s="59"/>
      <c r="AM138" s="15">
        <v>40</v>
      </c>
      <c r="AN138" s="57" t="s">
        <v>39</v>
      </c>
      <c r="AO138" s="58"/>
      <c r="AP138" s="59"/>
      <c r="AQ138" s="15">
        <v>40</v>
      </c>
      <c r="AR138" s="57" t="s">
        <v>39</v>
      </c>
      <c r="AS138" s="58"/>
      <c r="AT138" s="59"/>
      <c r="AU138" s="15">
        <v>40</v>
      </c>
      <c r="AV138" s="57" t="s">
        <v>39</v>
      </c>
      <c r="AW138" s="58"/>
      <c r="AX138" s="59"/>
      <c r="AY138" s="15">
        <v>40</v>
      </c>
      <c r="AZ138" s="57" t="s">
        <v>39</v>
      </c>
      <c r="BA138" s="58"/>
      <c r="BB138" s="59"/>
      <c r="BC138" s="15">
        <v>40</v>
      </c>
    </row>
    <row r="139" spans="1:55" ht="18" customHeight="1" hidden="1">
      <c r="A139" s="40"/>
      <c r="B139" s="55"/>
      <c r="C139" s="48"/>
      <c r="D139" s="51" t="s">
        <v>40</v>
      </c>
      <c r="E139" s="52"/>
      <c r="F139" s="53"/>
      <c r="G139" s="9">
        <f>G140+G$7</f>
        <v>-167.1593296002461</v>
      </c>
      <c r="H139" s="51" t="s">
        <v>40</v>
      </c>
      <c r="I139" s="52"/>
      <c r="J139" s="53"/>
      <c r="K139" s="9">
        <f>K140+K$7</f>
        <v>-67.14852489647528</v>
      </c>
      <c r="L139" s="51" t="s">
        <v>40</v>
      </c>
      <c r="M139" s="52"/>
      <c r="N139" s="53"/>
      <c r="O139" s="9">
        <f>O140+O$7</f>
        <v>-109.01964134597296</v>
      </c>
      <c r="P139" s="51" t="s">
        <v>40</v>
      </c>
      <c r="Q139" s="52"/>
      <c r="R139" s="53"/>
      <c r="S139" s="9">
        <f>S140+S$7</f>
        <v>-24.732994289076984</v>
      </c>
      <c r="T139" s="51" t="s">
        <v>40</v>
      </c>
      <c r="U139" s="52"/>
      <c r="V139" s="53"/>
      <c r="W139" s="9">
        <f>W140+W$7</f>
        <v>-12.817740217106415</v>
      </c>
      <c r="X139" s="51" t="s">
        <v>40</v>
      </c>
      <c r="Y139" s="52"/>
      <c r="Z139" s="53"/>
      <c r="AA139" s="9">
        <f>AA140+AA$7</f>
        <v>-14.719125409190259</v>
      </c>
      <c r="AB139" s="51" t="s">
        <v>40</v>
      </c>
      <c r="AC139" s="52"/>
      <c r="AD139" s="53"/>
      <c r="AE139" s="9">
        <f>AE140+AE$7</f>
        <v>5.0741417522061845</v>
      </c>
      <c r="AF139" s="51" t="s">
        <v>40</v>
      </c>
      <c r="AG139" s="52"/>
      <c r="AH139" s="53"/>
      <c r="AI139" s="9">
        <f>AI140+AI$7</f>
        <v>6.400431374567752</v>
      </c>
      <c r="AJ139" s="51" t="s">
        <v>40</v>
      </c>
      <c r="AK139" s="52"/>
      <c r="AL139" s="53"/>
      <c r="AM139" s="9">
        <f>AM140+AM$7</f>
        <v>10.4620071031565</v>
      </c>
      <c r="AN139" s="51" t="s">
        <v>40</v>
      </c>
      <c r="AO139" s="52"/>
      <c r="AP139" s="53"/>
      <c r="AQ139" s="9">
        <f>AQ140+AQ$7</f>
        <v>9.147945510314546</v>
      </c>
      <c r="AR139" s="51" t="s">
        <v>40</v>
      </c>
      <c r="AS139" s="52"/>
      <c r="AT139" s="53"/>
      <c r="AU139" s="9">
        <f>AU140+AU$7</f>
        <v>11.266482259621627</v>
      </c>
      <c r="AV139" s="51" t="s">
        <v>40</v>
      </c>
      <c r="AW139" s="52"/>
      <c r="AX139" s="53"/>
      <c r="AY139" s="9">
        <f>AY140+AY$7</f>
        <v>9.489992828986912</v>
      </c>
      <c r="AZ139" s="51" t="s">
        <v>40</v>
      </c>
      <c r="BA139" s="52"/>
      <c r="BB139" s="53"/>
      <c r="BC139" s="9">
        <f>BC140+BC$7</f>
        <v>15.054319668965615</v>
      </c>
    </row>
    <row r="140" spans="1:55" ht="18" customHeight="1" hidden="1">
      <c r="A140" s="40"/>
      <c r="B140" s="55"/>
      <c r="C140" s="49"/>
      <c r="D140" s="51" t="s">
        <v>41</v>
      </c>
      <c r="E140" s="52"/>
      <c r="F140" s="53"/>
      <c r="G140" s="9">
        <f>G$6*G141/(G$6-G141)</f>
        <v>-182.59327960024612</v>
      </c>
      <c r="H140" s="51" t="s">
        <v>41</v>
      </c>
      <c r="I140" s="52"/>
      <c r="J140" s="53"/>
      <c r="K140" s="9">
        <f>K$6*K141/(K$6-K141)</f>
        <v>-79.46363489647528</v>
      </c>
      <c r="L140" s="51" t="s">
        <v>41</v>
      </c>
      <c r="M140" s="52"/>
      <c r="N140" s="53"/>
      <c r="O140" s="9">
        <f>O$6*O141/(O$6-O141)</f>
        <v>-108.16441134597295</v>
      </c>
      <c r="P140" s="51" t="s">
        <v>41</v>
      </c>
      <c r="Q140" s="52"/>
      <c r="R140" s="53"/>
      <c r="S140" s="9">
        <f>S$6*S141/(S$6-S141)</f>
        <v>-60.83898428907698</v>
      </c>
      <c r="T140" s="51" t="s">
        <v>41</v>
      </c>
      <c r="U140" s="52"/>
      <c r="V140" s="53"/>
      <c r="W140" s="9">
        <f>W$6*W141/(W$6-W141)</f>
        <v>-39.748150217106414</v>
      </c>
      <c r="X140" s="51" t="s">
        <v>41</v>
      </c>
      <c r="Y140" s="52"/>
      <c r="Z140" s="53"/>
      <c r="AA140" s="9">
        <f>AA$6*AA141/(AA$6-AA141)</f>
        <v>-39.71246540919026</v>
      </c>
      <c r="AB140" s="51" t="s">
        <v>41</v>
      </c>
      <c r="AC140" s="52"/>
      <c r="AD140" s="53"/>
      <c r="AE140" s="9">
        <f>AE$6*AE141/(AE$6-AE141)</f>
        <v>-22.064138247793817</v>
      </c>
      <c r="AF140" s="51" t="s">
        <v>41</v>
      </c>
      <c r="AG140" s="52"/>
      <c r="AH140" s="53"/>
      <c r="AI140" s="9">
        <f>AI$6*AI141/(AI$6-AI141)</f>
        <v>-22.243828625432247</v>
      </c>
      <c r="AJ140" s="51" t="s">
        <v>41</v>
      </c>
      <c r="AK140" s="52"/>
      <c r="AL140" s="53"/>
      <c r="AM140" s="9">
        <f>AM$6*AM141/(AM$6-AM141)</f>
        <v>-15.9518228968435</v>
      </c>
      <c r="AN140" s="51" t="s">
        <v>41</v>
      </c>
      <c r="AO140" s="52"/>
      <c r="AP140" s="53"/>
      <c r="AQ140" s="9">
        <f>AQ$6*AQ141/(AQ$6-AQ141)</f>
        <v>-15.522054489685452</v>
      </c>
      <c r="AR140" s="51" t="s">
        <v>41</v>
      </c>
      <c r="AS140" s="52"/>
      <c r="AT140" s="53"/>
      <c r="AU140" s="9">
        <f>AU$6*AU141/(AU$6-AU141)</f>
        <v>-9.915217740378372</v>
      </c>
      <c r="AV140" s="51" t="s">
        <v>41</v>
      </c>
      <c r="AW140" s="52"/>
      <c r="AX140" s="53"/>
      <c r="AY140" s="9">
        <f>AY$6*AY141/(AY$6-AY141)</f>
        <v>-10.010007171013088</v>
      </c>
      <c r="AZ140" s="51" t="s">
        <v>41</v>
      </c>
      <c r="BA140" s="52"/>
      <c r="BB140" s="53"/>
      <c r="BC140" s="9">
        <f>BC$6*BC141/(BC$6-BC141)</f>
        <v>-7.151460331034386</v>
      </c>
    </row>
    <row r="141" spans="1:55" ht="18" customHeight="1" hidden="1">
      <c r="A141" s="40"/>
      <c r="B141" s="55"/>
      <c r="C141" s="49"/>
      <c r="D141" s="51" t="s">
        <v>42</v>
      </c>
      <c r="E141" s="52"/>
      <c r="F141" s="53"/>
      <c r="G141" s="9">
        <f>G$10+G138</f>
        <v>121.02755115252138</v>
      </c>
      <c r="H141" s="51" t="s">
        <v>42</v>
      </c>
      <c r="I141" s="52"/>
      <c r="J141" s="53"/>
      <c r="K141" s="9">
        <f>K$10+K138</f>
        <v>126.14636885450639</v>
      </c>
      <c r="L141" s="51" t="s">
        <v>42</v>
      </c>
      <c r="M141" s="52"/>
      <c r="N141" s="53"/>
      <c r="O141" s="9">
        <f>O$10+O138</f>
        <v>92.92615449114898</v>
      </c>
      <c r="P141" s="51" t="s">
        <v>42</v>
      </c>
      <c r="Q141" s="52"/>
      <c r="R141" s="53"/>
      <c r="S141" s="9">
        <f>S$10+S138</f>
        <v>76.81630522072291</v>
      </c>
      <c r="T141" s="51" t="s">
        <v>42</v>
      </c>
      <c r="U141" s="52"/>
      <c r="V141" s="53"/>
      <c r="W141" s="9">
        <f>W$10+W138</f>
        <v>72.10379387360064</v>
      </c>
      <c r="X141" s="51" t="s">
        <v>42</v>
      </c>
      <c r="Y141" s="52"/>
      <c r="Z141" s="53"/>
      <c r="AA141" s="9">
        <f>AA$10+AA138</f>
        <v>67.50386606790026</v>
      </c>
      <c r="AB141" s="51" t="s">
        <v>42</v>
      </c>
      <c r="AC141" s="52"/>
      <c r="AD141" s="53"/>
      <c r="AE141" s="9">
        <f>AE$10+AE138</f>
        <v>58.31308219399625</v>
      </c>
      <c r="AF141" s="51" t="s">
        <v>42</v>
      </c>
      <c r="AG141" s="52"/>
      <c r="AH141" s="53"/>
      <c r="AI141" s="9">
        <f>AI$10+AI138</f>
        <v>56.97219248313655</v>
      </c>
      <c r="AJ141" s="51" t="s">
        <v>42</v>
      </c>
      <c r="AK141" s="52"/>
      <c r="AL141" s="53"/>
      <c r="AM141" s="9">
        <f>AM$10+AM138</f>
        <v>53.61870091729116</v>
      </c>
      <c r="AN141" s="51" t="s">
        <v>42</v>
      </c>
      <c r="AO141" s="52"/>
      <c r="AP141" s="53"/>
      <c r="AQ141" s="9">
        <f>AQ$10+AQ138</f>
        <v>52.8852277617262</v>
      </c>
      <c r="AR141" s="51" t="s">
        <v>42</v>
      </c>
      <c r="AS141" s="52"/>
      <c r="AT141" s="53"/>
      <c r="AU141" s="9">
        <f>AU$10+AU138</f>
        <v>48.8435685009034</v>
      </c>
      <c r="AV141" s="51" t="s">
        <v>42</v>
      </c>
      <c r="AW141" s="52"/>
      <c r="AX141" s="53"/>
      <c r="AY141" s="9">
        <f>AY$10+AY138</f>
        <v>48.93106394459934</v>
      </c>
      <c r="AZ141" s="51" t="s">
        <v>42</v>
      </c>
      <c r="BA141" s="52"/>
      <c r="BB141" s="53"/>
      <c r="BC141" s="9">
        <f>BC$10+BC138</f>
        <v>46.5299645324732</v>
      </c>
    </row>
    <row r="142" spans="1:55" ht="18" customHeight="1" hidden="1">
      <c r="A142" s="40"/>
      <c r="B142" s="56"/>
      <c r="C142" s="50"/>
      <c r="D142" s="51" t="s">
        <v>43</v>
      </c>
      <c r="E142" s="52"/>
      <c r="F142" s="53"/>
      <c r="G142" s="14">
        <f>G141/G140</f>
        <v>-0.6628258795585938</v>
      </c>
      <c r="H142" s="51" t="s">
        <v>43</v>
      </c>
      <c r="I142" s="52"/>
      <c r="J142" s="53"/>
      <c r="K142" s="14">
        <f>K141/K140</f>
        <v>-1.5874729241727876</v>
      </c>
      <c r="L142" s="51" t="s">
        <v>43</v>
      </c>
      <c r="M142" s="52"/>
      <c r="N142" s="53"/>
      <c r="O142" s="14">
        <f>O141/O140</f>
        <v>-0.85911949535709</v>
      </c>
      <c r="P142" s="51" t="s">
        <v>43</v>
      </c>
      <c r="Q142" s="52"/>
      <c r="R142" s="53"/>
      <c r="S142" s="14">
        <f>S141/S140</f>
        <v>-1.2626164969442872</v>
      </c>
      <c r="T142" s="51" t="s">
        <v>43</v>
      </c>
      <c r="U142" s="52"/>
      <c r="V142" s="53"/>
      <c r="W142" s="14">
        <f>W141/W140</f>
        <v>-1.8140163373582432</v>
      </c>
      <c r="X142" s="51" t="s">
        <v>43</v>
      </c>
      <c r="Y142" s="52"/>
      <c r="Z142" s="53"/>
      <c r="AA142" s="14">
        <f>AA141/AA140</f>
        <v>-1.6998155458834474</v>
      </c>
      <c r="AB142" s="51" t="s">
        <v>43</v>
      </c>
      <c r="AC142" s="52"/>
      <c r="AD142" s="53"/>
      <c r="AE142" s="14">
        <f>AE141/AE140</f>
        <v>-2.642889631088445</v>
      </c>
      <c r="AF142" s="51" t="s">
        <v>43</v>
      </c>
      <c r="AG142" s="52"/>
      <c r="AH142" s="53"/>
      <c r="AI142" s="14">
        <f>AI141/AI140</f>
        <v>-2.561258380582828</v>
      </c>
      <c r="AJ142" s="51" t="s">
        <v>43</v>
      </c>
      <c r="AK142" s="52"/>
      <c r="AL142" s="53"/>
      <c r="AM142" s="14">
        <f>AM141/AM140</f>
        <v>-3.361289882919968</v>
      </c>
      <c r="AN142" s="51" t="s">
        <v>43</v>
      </c>
      <c r="AO142" s="52"/>
      <c r="AP142" s="53"/>
      <c r="AQ142" s="14">
        <f>AQ141/AQ140</f>
        <v>-3.407102313477183</v>
      </c>
      <c r="AR142" s="51" t="s">
        <v>43</v>
      </c>
      <c r="AS142" s="52"/>
      <c r="AT142" s="53"/>
      <c r="AU142" s="14">
        <f>AU141/AU140</f>
        <v>-4.926121622321477</v>
      </c>
      <c r="AV142" s="51" t="s">
        <v>43</v>
      </c>
      <c r="AW142" s="52"/>
      <c r="AX142" s="53"/>
      <c r="AY142" s="14">
        <f>AY141/AY140</f>
        <v>-4.888214674440353</v>
      </c>
      <c r="AZ142" s="51" t="s">
        <v>43</v>
      </c>
      <c r="BA142" s="52"/>
      <c r="BB142" s="53"/>
      <c r="BC142" s="14">
        <f>BC141/BC140</f>
        <v>-6.506358474863149</v>
      </c>
    </row>
    <row r="143" spans="1:55" ht="18" customHeight="1">
      <c r="A143" s="40"/>
      <c r="B143" s="54" t="s">
        <v>11</v>
      </c>
      <c r="C143" s="35" t="s">
        <v>64</v>
      </c>
      <c r="D143" s="23">
        <f>IF(G145&lt;-$C$7,ABS($B$4/G148),"")</f>
        <v>8.734111200000001</v>
      </c>
      <c r="E143" s="7" t="s">
        <v>36</v>
      </c>
      <c r="F143" s="24">
        <f>IF(G145&lt;-$C$7,ABS($B$5/G148),"")</f>
        <v>11.645481600000002</v>
      </c>
      <c r="G143" s="18">
        <f>IF(G145&lt;-$C$7,-G145,"-")</f>
        <v>175.07361008328002</v>
      </c>
      <c r="H143" s="23">
        <f>IF(K145&lt;-$C$7,ABS($B$4/K148),"")</f>
        <v>5.850327600000001</v>
      </c>
      <c r="I143" s="7" t="s">
        <v>36</v>
      </c>
      <c r="J143" s="24">
        <f>IF(K145&lt;-$C$7,ABS($B$5/K148),"")</f>
        <v>7.800436800000001</v>
      </c>
      <c r="K143" s="18">
        <f>IF(K145&lt;-$C$7,-K145,"-")</f>
        <v>89.25603516562</v>
      </c>
      <c r="L143" s="23">
        <f>IF(O145&lt;-$C$7,ABS($B$4/O148),"")</f>
        <v>5.998075200000002</v>
      </c>
      <c r="M143" s="7" t="s">
        <v>36</v>
      </c>
      <c r="N143" s="24">
        <f>IF(O145&lt;-$C$7,ABS($B$5/O148),"")</f>
        <v>7.997433600000003</v>
      </c>
      <c r="O143" s="18">
        <f>IF(O145&lt;-$C$7,-O145,"-")</f>
        <v>106.35910682848004</v>
      </c>
      <c r="P143" s="23">
        <f>IF(S145&lt;-$C$7,ABS($B$4/S148),"")</f>
        <v>4.0740252</v>
      </c>
      <c r="Q143" s="7" t="s">
        <v>36</v>
      </c>
      <c r="R143" s="24">
        <f>IF(S145&lt;-$C$7,ABS($B$5/S148),"")</f>
        <v>5.4320336000000005</v>
      </c>
      <c r="S143" s="18">
        <f>IF(S145&lt;-$C$7,-S145,"-")</f>
        <v>23.45792575653556</v>
      </c>
      <c r="T143" s="23">
        <f>IF(W145&lt;-$C$7,ABS($B$4/W148),"")</f>
        <v>3.0747708</v>
      </c>
      <c r="U143" s="7" t="s">
        <v>36</v>
      </c>
      <c r="V143" s="24">
        <f>IF(W145&lt;-$C$7,ABS($B$5/W148),"")</f>
        <v>4.0996944</v>
      </c>
      <c r="W143" s="18">
        <f>IF(W145&lt;-$C$7,-W145,"-")</f>
        <v>13.282518692180002</v>
      </c>
      <c r="X143" s="23">
        <f>IF(AA145&lt;-$C$7,ABS($B$4/AA148),"")</f>
        <v>3.0003767999999997</v>
      </c>
      <c r="Y143" s="7" t="s">
        <v>36</v>
      </c>
      <c r="Z143" s="24">
        <f>IF(AA145&lt;-$C$7,ABS($B$5/AA148),"")</f>
        <v>4.000502399999999</v>
      </c>
      <c r="AA143" s="18">
        <f>IF(AA145&lt;-$C$7,-AA145,"-")</f>
        <v>13.902177996879995</v>
      </c>
      <c r="AB143" s="23">
        <f>IF(AE145&lt;-$C$7,ABS($B$4/AE148),"")</f>
      </c>
      <c r="AC143" s="7" t="s">
        <v>36</v>
      </c>
      <c r="AD143" s="24">
        <f>IF(AE145&lt;-$C$7,ABS($B$5/AE148),"")</f>
      </c>
      <c r="AE143" s="18" t="str">
        <f>IF(AE145&lt;-$C$7,-AE145,"-")</f>
        <v>-</v>
      </c>
      <c r="AF143" s="23">
        <f>IF(AI145&lt;-$C$7,ABS($B$4/AI148),"")</f>
      </c>
      <c r="AG143" s="7" t="s">
        <v>36</v>
      </c>
      <c r="AH143" s="24">
        <f>IF(AI145&lt;-$C$7,ABS($B$5/AI148),"")</f>
      </c>
      <c r="AI143" s="18" t="str">
        <f>IF(AI145&lt;-$C$7,-AI145,"-")</f>
        <v>-</v>
      </c>
      <c r="AJ143" s="23">
        <f>IF(AM145&lt;-$C$7,ABS($B$4/AM148),"")</f>
      </c>
      <c r="AK143" s="7" t="s">
        <v>36</v>
      </c>
      <c r="AL143" s="24">
        <f>IF(AM145&lt;-$C$7,ABS($B$5/AM148),"")</f>
      </c>
      <c r="AM143" s="18" t="str">
        <f>IF(AM145&lt;-$C$7,-AM145,"-")</f>
        <v>-</v>
      </c>
      <c r="AN143" s="23">
        <f>IF(AQ145&lt;-$C$7,ABS($B$4/AQ148),"")</f>
      </c>
      <c r="AO143" s="7" t="s">
        <v>36</v>
      </c>
      <c r="AP143" s="24">
        <f>IF(AQ145&lt;-$C$7,ABS($B$5/AQ148),"")</f>
      </c>
      <c r="AQ143" s="18" t="str">
        <f>IF(AQ145&lt;-$C$7,-AQ145,"-")</f>
        <v>-</v>
      </c>
      <c r="AR143" s="23">
        <f>IF(AU145&lt;-$C$7,ABS($B$4/AU148),"")</f>
      </c>
      <c r="AS143" s="7" t="s">
        <v>36</v>
      </c>
      <c r="AT143" s="24">
        <f>IF(AU145&lt;-$C$7,ABS($B$5/AU148),"")</f>
      </c>
      <c r="AU143" s="18" t="str">
        <f>IF(AU145&lt;-$C$7,-AU145,"-")</f>
        <v>-</v>
      </c>
      <c r="AV143" s="23">
        <f>IF(AY145&lt;-$C$7,ABS($B$4/AY148),"")</f>
      </c>
      <c r="AW143" s="7" t="s">
        <v>36</v>
      </c>
      <c r="AX143" s="24">
        <f>IF(AY145&lt;-$C$7,ABS($B$5/AY148),"")</f>
      </c>
      <c r="AY143" s="18" t="str">
        <f>IF(AY145&lt;-$C$7,-AY145,"-")</f>
        <v>-</v>
      </c>
      <c r="AZ143" s="23">
        <f>IF(BC145&lt;-$C$7,ABS($B$4/BC148),"")</f>
      </c>
      <c r="BA143" s="7" t="s">
        <v>36</v>
      </c>
      <c r="BB143" s="24">
        <f>IF(BC145&lt;-$C$7,ABS($B$5/BC148),"")</f>
      </c>
      <c r="BC143" s="18" t="str">
        <f>IF(BC145&lt;-$C$7,-BC145,"-")</f>
        <v>-</v>
      </c>
    </row>
    <row r="144" spans="1:55" s="13" customFormat="1" ht="18" customHeight="1" hidden="1">
      <c r="A144" s="40"/>
      <c r="B144" s="55"/>
      <c r="C144" s="12"/>
      <c r="D144" s="51" t="s">
        <v>39</v>
      </c>
      <c r="E144" s="52"/>
      <c r="F144" s="53"/>
      <c r="G144" s="10">
        <v>45</v>
      </c>
      <c r="H144" s="51" t="s">
        <v>39</v>
      </c>
      <c r="I144" s="52"/>
      <c r="J144" s="53"/>
      <c r="K144" s="10">
        <v>45</v>
      </c>
      <c r="L144" s="51" t="s">
        <v>39</v>
      </c>
      <c r="M144" s="52"/>
      <c r="N144" s="53"/>
      <c r="O144" s="10">
        <v>45</v>
      </c>
      <c r="P144" s="51" t="s">
        <v>39</v>
      </c>
      <c r="Q144" s="52"/>
      <c r="R144" s="53"/>
      <c r="S144" s="10">
        <v>45</v>
      </c>
      <c r="T144" s="51" t="s">
        <v>39</v>
      </c>
      <c r="U144" s="52"/>
      <c r="V144" s="53"/>
      <c r="W144" s="10">
        <v>45</v>
      </c>
      <c r="X144" s="51" t="s">
        <v>39</v>
      </c>
      <c r="Y144" s="52"/>
      <c r="Z144" s="53"/>
      <c r="AA144" s="10">
        <v>45</v>
      </c>
      <c r="AB144" s="51" t="s">
        <v>39</v>
      </c>
      <c r="AC144" s="52"/>
      <c r="AD144" s="53"/>
      <c r="AE144" s="10">
        <v>45</v>
      </c>
      <c r="AF144" s="51" t="s">
        <v>39</v>
      </c>
      <c r="AG144" s="52"/>
      <c r="AH144" s="53"/>
      <c r="AI144" s="10">
        <v>45</v>
      </c>
      <c r="AJ144" s="51" t="s">
        <v>39</v>
      </c>
      <c r="AK144" s="52"/>
      <c r="AL144" s="53"/>
      <c r="AM144" s="10">
        <v>45</v>
      </c>
      <c r="AN144" s="51" t="s">
        <v>39</v>
      </c>
      <c r="AO144" s="52"/>
      <c r="AP144" s="53"/>
      <c r="AQ144" s="10">
        <v>45</v>
      </c>
      <c r="AR144" s="51" t="s">
        <v>39</v>
      </c>
      <c r="AS144" s="52"/>
      <c r="AT144" s="53"/>
      <c r="AU144" s="10">
        <v>45</v>
      </c>
      <c r="AV144" s="51" t="s">
        <v>39</v>
      </c>
      <c r="AW144" s="52"/>
      <c r="AX144" s="53"/>
      <c r="AY144" s="10">
        <v>45</v>
      </c>
      <c r="AZ144" s="51" t="s">
        <v>39</v>
      </c>
      <c r="BA144" s="52"/>
      <c r="BB144" s="53"/>
      <c r="BC144" s="10">
        <v>45</v>
      </c>
    </row>
    <row r="145" spans="1:55" ht="18" customHeight="1" hidden="1">
      <c r="A145" s="40"/>
      <c r="B145" s="55"/>
      <c r="C145" s="48"/>
      <c r="D145" s="51" t="s">
        <v>40</v>
      </c>
      <c r="E145" s="52"/>
      <c r="F145" s="53"/>
      <c r="G145" s="9">
        <f>G146+G$7</f>
        <v>-175.07361008328002</v>
      </c>
      <c r="H145" s="51" t="s">
        <v>40</v>
      </c>
      <c r="I145" s="52"/>
      <c r="J145" s="53"/>
      <c r="K145" s="9">
        <f>K146+K$7</f>
        <v>-89.25603516562</v>
      </c>
      <c r="L145" s="51" t="s">
        <v>40</v>
      </c>
      <c r="M145" s="52"/>
      <c r="N145" s="53"/>
      <c r="O145" s="9">
        <f>O146+O$7</f>
        <v>-106.35910682848004</v>
      </c>
      <c r="P145" s="51" t="s">
        <v>40</v>
      </c>
      <c r="Q145" s="52"/>
      <c r="R145" s="53"/>
      <c r="S145" s="9">
        <f>S146+S$7</f>
        <v>-23.45792575653556</v>
      </c>
      <c r="T145" s="51" t="s">
        <v>40</v>
      </c>
      <c r="U145" s="52"/>
      <c r="V145" s="53"/>
      <c r="W145" s="9">
        <f>W146+W$7</f>
        <v>-13.282518692180002</v>
      </c>
      <c r="X145" s="51" t="s">
        <v>40</v>
      </c>
      <c r="Y145" s="52"/>
      <c r="Z145" s="53"/>
      <c r="AA145" s="9">
        <f>AA146+AA$7</f>
        <v>-13.902177996879995</v>
      </c>
      <c r="AB145" s="51" t="s">
        <v>40</v>
      </c>
      <c r="AC145" s="52"/>
      <c r="AD145" s="53"/>
      <c r="AE145" s="9">
        <f>AE146+AE$7</f>
        <v>5.436779015179997</v>
      </c>
      <c r="AF145" s="51" t="s">
        <v>40</v>
      </c>
      <c r="AG145" s="52"/>
      <c r="AH145" s="53"/>
      <c r="AI145" s="9">
        <f>AI146+AI$7</f>
        <v>6.959186778379998</v>
      </c>
      <c r="AJ145" s="51" t="s">
        <v>40</v>
      </c>
      <c r="AK145" s="52"/>
      <c r="AL145" s="53"/>
      <c r="AM145" s="9">
        <f>AM146+AM$7</f>
        <v>10.760753526824445</v>
      </c>
      <c r="AN145" s="51" t="s">
        <v>40</v>
      </c>
      <c r="AO145" s="52"/>
      <c r="AP145" s="53"/>
      <c r="AQ145" s="9">
        <f>AQ146+AQ$7</f>
        <v>9.469999999999999</v>
      </c>
      <c r="AR145" s="51" t="s">
        <v>40</v>
      </c>
      <c r="AS145" s="52"/>
      <c r="AT145" s="53"/>
      <c r="AU145" s="9">
        <f>AU146+AU$7</f>
        <v>11.43002260608</v>
      </c>
      <c r="AV145" s="51" t="s">
        <v>40</v>
      </c>
      <c r="AW145" s="52"/>
      <c r="AX145" s="53"/>
      <c r="AY145" s="9">
        <f>AY146+AY$7</f>
        <v>9.65542</v>
      </c>
      <c r="AZ145" s="51" t="s">
        <v>40</v>
      </c>
      <c r="BA145" s="52"/>
      <c r="BB145" s="53"/>
      <c r="BC145" s="9">
        <f>BC146+BC$7</f>
        <v>15.153164942497778</v>
      </c>
    </row>
    <row r="146" spans="1:55" ht="18" customHeight="1" hidden="1">
      <c r="A146" s="40"/>
      <c r="B146" s="55"/>
      <c r="C146" s="49"/>
      <c r="D146" s="51" t="s">
        <v>41</v>
      </c>
      <c r="E146" s="52"/>
      <c r="F146" s="53"/>
      <c r="G146" s="9">
        <f>G$6*G147/(G$6-G147)</f>
        <v>-190.50756008328003</v>
      </c>
      <c r="H146" s="51" t="s">
        <v>41</v>
      </c>
      <c r="I146" s="52"/>
      <c r="J146" s="53"/>
      <c r="K146" s="9">
        <f>K$6*K147/(K$6-K147)</f>
        <v>-101.57114516562001</v>
      </c>
      <c r="L146" s="51" t="s">
        <v>41</v>
      </c>
      <c r="M146" s="52"/>
      <c r="N146" s="53"/>
      <c r="O146" s="9">
        <f>O$6*O147/(O$6-O147)</f>
        <v>-105.50387682848003</v>
      </c>
      <c r="P146" s="51" t="s">
        <v>41</v>
      </c>
      <c r="Q146" s="52"/>
      <c r="R146" s="53"/>
      <c r="S146" s="9">
        <f>S$6*S147/(S$6-S147)</f>
        <v>-59.56391575653556</v>
      </c>
      <c r="T146" s="51" t="s">
        <v>41</v>
      </c>
      <c r="U146" s="52"/>
      <c r="V146" s="53"/>
      <c r="W146" s="9">
        <f>W$6*W147/(W$6-W147)</f>
        <v>-40.21292869218</v>
      </c>
      <c r="X146" s="51" t="s">
        <v>41</v>
      </c>
      <c r="Y146" s="52"/>
      <c r="Z146" s="53"/>
      <c r="AA146" s="9">
        <f>AA$6*AA147/(AA$6-AA147)</f>
        <v>-38.895517996879995</v>
      </c>
      <c r="AB146" s="51" t="s">
        <v>41</v>
      </c>
      <c r="AC146" s="52"/>
      <c r="AD146" s="53"/>
      <c r="AE146" s="9">
        <f>AE$6*AE147/(AE$6-AE147)</f>
        <v>-21.701500984820004</v>
      </c>
      <c r="AF146" s="51" t="s">
        <v>41</v>
      </c>
      <c r="AG146" s="52"/>
      <c r="AH146" s="53"/>
      <c r="AI146" s="9">
        <f>AI$6*AI147/(AI$6-AI147)</f>
        <v>-21.68507322162</v>
      </c>
      <c r="AJ146" s="51" t="s">
        <v>41</v>
      </c>
      <c r="AK146" s="52"/>
      <c r="AL146" s="53"/>
      <c r="AM146" s="9">
        <f>AM$6*AM147/(AM$6-AM147)</f>
        <v>-15.653076473175556</v>
      </c>
      <c r="AN146" s="51" t="s">
        <v>41</v>
      </c>
      <c r="AO146" s="52"/>
      <c r="AP146" s="53"/>
      <c r="AQ146" s="9">
        <f>AQ$6*AQ147/(AQ$6-AQ147)</f>
        <v>-15.2</v>
      </c>
      <c r="AR146" s="51" t="s">
        <v>41</v>
      </c>
      <c r="AS146" s="52"/>
      <c r="AT146" s="53"/>
      <c r="AU146" s="9">
        <f>AU$6*AU147/(AU$6-AU147)</f>
        <v>-9.75167739392</v>
      </c>
      <c r="AV146" s="51" t="s">
        <v>41</v>
      </c>
      <c r="AW146" s="52"/>
      <c r="AX146" s="53"/>
      <c r="AY146" s="9">
        <f>AY$6*AY147/(AY$6-AY147)</f>
        <v>-9.84458</v>
      </c>
      <c r="AZ146" s="51" t="s">
        <v>41</v>
      </c>
      <c r="BA146" s="52"/>
      <c r="BB146" s="53"/>
      <c r="BC146" s="9">
        <f>BC$6*BC147/(BC$6-BC147)</f>
        <v>-7.052615057502222</v>
      </c>
    </row>
    <row r="147" spans="1:55" ht="18" customHeight="1" hidden="1">
      <c r="A147" s="40"/>
      <c r="B147" s="55"/>
      <c r="C147" s="49"/>
      <c r="D147" s="51" t="s">
        <v>42</v>
      </c>
      <c r="E147" s="52"/>
      <c r="F147" s="53"/>
      <c r="G147" s="9">
        <f>G$6+G144</f>
        <v>117.78426</v>
      </c>
      <c r="H147" s="51" t="s">
        <v>42</v>
      </c>
      <c r="I147" s="52"/>
      <c r="J147" s="53"/>
      <c r="K147" s="9">
        <f>K$6+K144</f>
        <v>93.75273</v>
      </c>
      <c r="L147" s="51" t="s">
        <v>42</v>
      </c>
      <c r="M147" s="52"/>
      <c r="N147" s="53"/>
      <c r="O147" s="9">
        <f>O$6+O144</f>
        <v>94.98396</v>
      </c>
      <c r="P147" s="51" t="s">
        <v>42</v>
      </c>
      <c r="Q147" s="52"/>
      <c r="R147" s="53"/>
      <c r="S147" s="9">
        <f>S$6+S144</f>
        <v>78.95021</v>
      </c>
      <c r="T147" s="51" t="s">
        <v>42</v>
      </c>
      <c r="U147" s="52"/>
      <c r="V147" s="53"/>
      <c r="W147" s="9">
        <f>W$6+W144</f>
        <v>70.62309</v>
      </c>
      <c r="X147" s="51" t="s">
        <v>42</v>
      </c>
      <c r="Y147" s="52"/>
      <c r="Z147" s="53"/>
      <c r="AA147" s="9">
        <f>AA$6+AA144</f>
        <v>70.00314</v>
      </c>
      <c r="AB147" s="51" t="s">
        <v>42</v>
      </c>
      <c r="AC147" s="52"/>
      <c r="AD147" s="53"/>
      <c r="AE147" s="9">
        <f>AE$6+AE144</f>
        <v>61.00737</v>
      </c>
      <c r="AF147" s="51" t="s">
        <v>42</v>
      </c>
      <c r="AG147" s="52"/>
      <c r="AH147" s="53"/>
      <c r="AI147" s="9">
        <f>AI$6+AI144</f>
        <v>60.99777</v>
      </c>
      <c r="AJ147" s="51" t="s">
        <v>42</v>
      </c>
      <c r="AK147" s="52"/>
      <c r="AL147" s="53"/>
      <c r="AM147" s="9">
        <f>AM$6+AM144</f>
        <v>57.29423</v>
      </c>
      <c r="AN147" s="51" t="s">
        <v>42</v>
      </c>
      <c r="AO147" s="52"/>
      <c r="AP147" s="53"/>
      <c r="AQ147" s="9">
        <f>AQ$6+AQ144</f>
        <v>57</v>
      </c>
      <c r="AR147" s="51" t="s">
        <v>42</v>
      </c>
      <c r="AS147" s="52"/>
      <c r="AT147" s="53"/>
      <c r="AU147" s="9">
        <f>AU$6+AU144</f>
        <v>53.24208</v>
      </c>
      <c r="AV147" s="51" t="s">
        <v>42</v>
      </c>
      <c r="AW147" s="52"/>
      <c r="AX147" s="53"/>
      <c r="AY147" s="9">
        <f>AY$6+AY144</f>
        <v>53.31</v>
      </c>
      <c r="AZ147" s="51" t="s">
        <v>42</v>
      </c>
      <c r="BA147" s="52"/>
      <c r="BB147" s="53"/>
      <c r="BC147" s="9">
        <f>BC$6+BC144</f>
        <v>51.19874</v>
      </c>
    </row>
    <row r="148" spans="1:55" ht="18" customHeight="1" hidden="1">
      <c r="A148" s="40"/>
      <c r="B148" s="55"/>
      <c r="C148" s="50"/>
      <c r="D148" s="51" t="s">
        <v>43</v>
      </c>
      <c r="E148" s="52"/>
      <c r="F148" s="53"/>
      <c r="G148" s="14">
        <f>G147/G146</f>
        <v>-0.6182655425774748</v>
      </c>
      <c r="H148" s="51" t="s">
        <v>43</v>
      </c>
      <c r="I148" s="52"/>
      <c r="J148" s="53"/>
      <c r="K148" s="14">
        <f>K147/K146</f>
        <v>-0.9230252336638378</v>
      </c>
      <c r="L148" s="51" t="s">
        <v>43</v>
      </c>
      <c r="M148" s="52"/>
      <c r="N148" s="53"/>
      <c r="O148" s="14">
        <f>O147/O146</f>
        <v>-0.9002888126510982</v>
      </c>
      <c r="P148" s="51" t="s">
        <v>43</v>
      </c>
      <c r="Q148" s="52"/>
      <c r="R148" s="53"/>
      <c r="S148" s="14">
        <f>S147/S146</f>
        <v>-1.3254704462800082</v>
      </c>
      <c r="T148" s="51" t="s">
        <v>43</v>
      </c>
      <c r="U148" s="52"/>
      <c r="V148" s="53"/>
      <c r="W148" s="14">
        <f>W147/W146</f>
        <v>-1.7562284642484574</v>
      </c>
      <c r="X148" s="51" t="s">
        <v>43</v>
      </c>
      <c r="Y148" s="52"/>
      <c r="Z148" s="53"/>
      <c r="AA148" s="14">
        <f>AA147/AA146</f>
        <v>-1.7997739483920823</v>
      </c>
      <c r="AB148" s="51" t="s">
        <v>43</v>
      </c>
      <c r="AC148" s="52"/>
      <c r="AD148" s="53"/>
      <c r="AE148" s="14">
        <f>AE147/AE146</f>
        <v>-2.8112050886560374</v>
      </c>
      <c r="AF148" s="51" t="s">
        <v>43</v>
      </c>
      <c r="AG148" s="52"/>
      <c r="AH148" s="53"/>
      <c r="AI148" s="14">
        <f>AI147/AI146</f>
        <v>-2.8128920468290266</v>
      </c>
      <c r="AJ148" s="51" t="s">
        <v>43</v>
      </c>
      <c r="AK148" s="52"/>
      <c r="AL148" s="53"/>
      <c r="AM148" s="14">
        <f>AM147/AM146</f>
        <v>-3.660253631174949</v>
      </c>
      <c r="AN148" s="51" t="s">
        <v>43</v>
      </c>
      <c r="AO148" s="52"/>
      <c r="AP148" s="53"/>
      <c r="AQ148" s="14">
        <f>AQ147/AQ146</f>
        <v>-3.75</v>
      </c>
      <c r="AR148" s="51" t="s">
        <v>43</v>
      </c>
      <c r="AS148" s="52"/>
      <c r="AT148" s="53"/>
      <c r="AU148" s="14">
        <f>AU147/AU146</f>
        <v>-5.45978684992138</v>
      </c>
      <c r="AV148" s="51" t="s">
        <v>43</v>
      </c>
      <c r="AW148" s="52"/>
      <c r="AX148" s="53"/>
      <c r="AY148" s="14">
        <f>AY147/AY146</f>
        <v>-5.415162454873646</v>
      </c>
      <c r="AZ148" s="51" t="s">
        <v>43</v>
      </c>
      <c r="BA148" s="52"/>
      <c r="BB148" s="53"/>
      <c r="BC148" s="14">
        <f>BC147/BC146</f>
        <v>-7.259539841967884</v>
      </c>
    </row>
    <row r="149" spans="1:55" ht="18" customHeight="1">
      <c r="A149" s="40"/>
      <c r="B149" s="55"/>
      <c r="C149" s="3" t="s">
        <v>1</v>
      </c>
      <c r="D149" s="21">
        <f>IF(G151&lt;-$C$7,ABS($B$4/G154),"")</f>
        <v>7.381869067299149</v>
      </c>
      <c r="E149" s="19" t="s">
        <v>36</v>
      </c>
      <c r="F149" s="22">
        <f>IF(G151&lt;-$C$7,ABS($B$5/G154),"")</f>
        <v>9.842492089732199</v>
      </c>
      <c r="G149" s="20">
        <f>IF(G151&lt;-$C$7,-G151,"-")</f>
        <v>156.84732434819605</v>
      </c>
      <c r="H149" s="21">
        <f>IF(K151&lt;-$C$7,ABS($B$4/K154),"")</f>
        <v>3.1952071259394454</v>
      </c>
      <c r="I149" s="19" t="s">
        <v>36</v>
      </c>
      <c r="J149" s="22">
        <f>IF(K151&lt;-$C$7,ABS($B$5/K154),"")</f>
        <v>4.26027616791926</v>
      </c>
      <c r="K149" s="20">
        <f>IF(K151&lt;-$C$7,-K151,"-")</f>
        <v>65.28485524166699</v>
      </c>
      <c r="L149" s="21">
        <f>IF(O151&lt;-$C$7,ABS($B$4/O154),"")</f>
        <v>5.6299755750611515</v>
      </c>
      <c r="M149" s="19" t="s">
        <v>36</v>
      </c>
      <c r="N149" s="22">
        <f>IF(O151&lt;-$C$7,ABS($B$5/O154),"")</f>
        <v>7.506634100081535</v>
      </c>
      <c r="O149" s="20">
        <f>IF(O151&lt;-$C$7,-O151,"-")</f>
        <v>102.95187036015439</v>
      </c>
      <c r="P149" s="21">
        <f>IF(S151&lt;-$C$7,ABS($B$4/S154),"")</f>
        <v>3.8300833430137313</v>
      </c>
      <c r="Q149" s="19" t="s">
        <v>36</v>
      </c>
      <c r="R149" s="22">
        <f>IF(S151&lt;-$C$7,ABS($B$5/S154),"")</f>
        <v>5.106777790684975</v>
      </c>
      <c r="S149" s="20">
        <f>IF(S151&lt;-$C$7,-S151,"-")</f>
        <v>21.92424478015152</v>
      </c>
      <c r="T149" s="21">
        <f>IF(W151&lt;-$C$7,ABS($B$4/W154),"")</f>
        <v>2.687699965014534</v>
      </c>
      <c r="U149" s="19" t="s">
        <v>36</v>
      </c>
      <c r="V149" s="22">
        <f>IF(W151&lt;-$C$7,ABS($B$5/W154),"")</f>
        <v>3.5835999533527114</v>
      </c>
      <c r="W149" s="20">
        <f>IF(W151&lt;-$C$7,-W151,"-")</f>
        <v>11.445861128993382</v>
      </c>
      <c r="X149" s="21">
        <f>IF(AA151&lt;-$C$7,ABS($B$4/AA154),"")</f>
        <v>2.8424187833886796</v>
      </c>
      <c r="Y149" s="19" t="s">
        <v>36</v>
      </c>
      <c r="Z149" s="22">
        <f>IF(AA151&lt;-$C$7,ABS($B$5/AA154),"")</f>
        <v>3.789891711184906</v>
      </c>
      <c r="AA149" s="20">
        <f>IF(AA151&lt;-$C$7,-AA151,"-")</f>
        <v>13.170799033277188</v>
      </c>
      <c r="AB149" s="21">
        <f>IF(AE151&lt;-$C$7,ABS($B$4/AE154),"")</f>
      </c>
      <c r="AC149" s="19" t="s">
        <v>36</v>
      </c>
      <c r="AD149" s="22">
        <f>IF(AE151&lt;-$C$7,ABS($B$5/AE154),"")</f>
      </c>
      <c r="AE149" s="20" t="str">
        <f>IF(AE151&lt;-$C$7,-AE151,"-")</f>
        <v>-</v>
      </c>
      <c r="AF149" s="21">
        <f>IF(AI151&lt;-$C$7,ABS($B$4/AI154),"")</f>
      </c>
      <c r="AG149" s="19" t="s">
        <v>36</v>
      </c>
      <c r="AH149" s="22">
        <f>IF(AI151&lt;-$C$7,ABS($B$5/AI154),"")</f>
      </c>
      <c r="AI149" s="20" t="str">
        <f>IF(AI151&lt;-$C$7,-AI151,"-")</f>
        <v>-</v>
      </c>
      <c r="AJ149" s="21">
        <f>IF(AM151&lt;-$C$7,ABS($B$4/AM154),"")</f>
      </c>
      <c r="AK149" s="19" t="s">
        <v>36</v>
      </c>
      <c r="AL149" s="22">
        <f>IF(AM151&lt;-$C$7,ABS($B$5/AM154),"")</f>
      </c>
      <c r="AM149" s="20" t="str">
        <f>IF(AM151&lt;-$C$7,-AM151,"-")</f>
        <v>-</v>
      </c>
      <c r="AN149" s="21">
        <f>IF(AQ151&lt;-$C$7,ABS($B$4/AQ154),"")</f>
      </c>
      <c r="AO149" s="19" t="s">
        <v>36</v>
      </c>
      <c r="AP149" s="22">
        <f>IF(AQ151&lt;-$C$7,ABS($B$5/AQ154),"")</f>
      </c>
      <c r="AQ149" s="20" t="str">
        <f>IF(AQ151&lt;-$C$7,-AQ151,"-")</f>
        <v>-</v>
      </c>
      <c r="AR149" s="21">
        <f>IF(AU151&lt;-$C$7,ABS($B$4/AU154),"")</f>
      </c>
      <c r="AS149" s="19" t="s">
        <v>36</v>
      </c>
      <c r="AT149" s="22">
        <f>IF(AU151&lt;-$C$7,ABS($B$5/AU154),"")</f>
      </c>
      <c r="AU149" s="20" t="str">
        <f>IF(AU151&lt;-$C$7,-AU151,"-")</f>
        <v>-</v>
      </c>
      <c r="AV149" s="21">
        <f>IF(AY151&lt;-$C$7,ABS($B$4/AY154),"")</f>
      </c>
      <c r="AW149" s="19" t="s">
        <v>36</v>
      </c>
      <c r="AX149" s="22">
        <f>IF(AY151&lt;-$C$7,ABS($B$5/AY154),"")</f>
      </c>
      <c r="AY149" s="20" t="str">
        <f>IF(AY151&lt;-$C$7,-AY151,"-")</f>
        <v>-</v>
      </c>
      <c r="AZ149" s="21">
        <f>IF(BC151&lt;-$C$7,ABS($B$4/BC154),"")</f>
      </c>
      <c r="BA149" s="19" t="s">
        <v>36</v>
      </c>
      <c r="BB149" s="22">
        <f>IF(BC151&lt;-$C$7,ABS($B$5/BC154),"")</f>
      </c>
      <c r="BC149" s="20" t="str">
        <f>IF(BC151&lt;-$C$7,-BC151,"-")</f>
        <v>-</v>
      </c>
    </row>
    <row r="150" spans="1:55" s="13" customFormat="1" ht="18" customHeight="1" hidden="1">
      <c r="A150" s="40"/>
      <c r="B150" s="55"/>
      <c r="C150" s="12"/>
      <c r="D150" s="57" t="s">
        <v>39</v>
      </c>
      <c r="E150" s="58"/>
      <c r="F150" s="59"/>
      <c r="G150" s="15">
        <v>45</v>
      </c>
      <c r="H150" s="57" t="s">
        <v>39</v>
      </c>
      <c r="I150" s="58"/>
      <c r="J150" s="59"/>
      <c r="K150" s="15">
        <v>45</v>
      </c>
      <c r="L150" s="57" t="s">
        <v>39</v>
      </c>
      <c r="M150" s="58"/>
      <c r="N150" s="59"/>
      <c r="O150" s="15">
        <v>45</v>
      </c>
      <c r="P150" s="57" t="s">
        <v>39</v>
      </c>
      <c r="Q150" s="58"/>
      <c r="R150" s="59"/>
      <c r="S150" s="15">
        <v>45</v>
      </c>
      <c r="T150" s="57" t="s">
        <v>39</v>
      </c>
      <c r="U150" s="58"/>
      <c r="V150" s="59"/>
      <c r="W150" s="15">
        <v>45</v>
      </c>
      <c r="X150" s="57" t="s">
        <v>39</v>
      </c>
      <c r="Y150" s="58"/>
      <c r="Z150" s="59"/>
      <c r="AA150" s="15">
        <v>45</v>
      </c>
      <c r="AB150" s="57" t="s">
        <v>39</v>
      </c>
      <c r="AC150" s="58"/>
      <c r="AD150" s="59"/>
      <c r="AE150" s="15">
        <v>45</v>
      </c>
      <c r="AF150" s="57" t="s">
        <v>39</v>
      </c>
      <c r="AG150" s="58"/>
      <c r="AH150" s="59"/>
      <c r="AI150" s="15">
        <v>45</v>
      </c>
      <c r="AJ150" s="57" t="s">
        <v>39</v>
      </c>
      <c r="AK150" s="58"/>
      <c r="AL150" s="59"/>
      <c r="AM150" s="15">
        <v>45</v>
      </c>
      <c r="AN150" s="57" t="s">
        <v>39</v>
      </c>
      <c r="AO150" s="58"/>
      <c r="AP150" s="59"/>
      <c r="AQ150" s="15">
        <v>45</v>
      </c>
      <c r="AR150" s="57" t="s">
        <v>39</v>
      </c>
      <c r="AS150" s="58"/>
      <c r="AT150" s="59"/>
      <c r="AU150" s="15">
        <v>45</v>
      </c>
      <c r="AV150" s="57" t="s">
        <v>39</v>
      </c>
      <c r="AW150" s="58"/>
      <c r="AX150" s="59"/>
      <c r="AY150" s="15">
        <v>45</v>
      </c>
      <c r="AZ150" s="57" t="s">
        <v>39</v>
      </c>
      <c r="BA150" s="58"/>
      <c r="BB150" s="59"/>
      <c r="BC150" s="15">
        <v>45</v>
      </c>
    </row>
    <row r="151" spans="1:55" ht="18" customHeight="1" hidden="1">
      <c r="A151" s="40"/>
      <c r="B151" s="55"/>
      <c r="C151" s="48"/>
      <c r="D151" s="51" t="s">
        <v>40</v>
      </c>
      <c r="E151" s="52"/>
      <c r="F151" s="53"/>
      <c r="G151" s="9">
        <f>G152+G$7</f>
        <v>-156.84732434819605</v>
      </c>
      <c r="H151" s="51" t="s">
        <v>40</v>
      </c>
      <c r="I151" s="52"/>
      <c r="J151" s="53"/>
      <c r="K151" s="9">
        <f>K152+K$7</f>
        <v>-65.28485524166699</v>
      </c>
      <c r="L151" s="51" t="s">
        <v>40</v>
      </c>
      <c r="M151" s="52"/>
      <c r="N151" s="53"/>
      <c r="O151" s="9">
        <f>O152+O$7</f>
        <v>-102.95187036015439</v>
      </c>
      <c r="P151" s="51" t="s">
        <v>40</v>
      </c>
      <c r="Q151" s="52"/>
      <c r="R151" s="53"/>
      <c r="S151" s="9">
        <f>S152+S$7</f>
        <v>-21.92424478015152</v>
      </c>
      <c r="T151" s="51" t="s">
        <v>40</v>
      </c>
      <c r="U151" s="52"/>
      <c r="V151" s="53"/>
      <c r="W151" s="9">
        <f>W152+W$7</f>
        <v>-11.445861128993382</v>
      </c>
      <c r="X151" s="51" t="s">
        <v>40</v>
      </c>
      <c r="Y151" s="52"/>
      <c r="Z151" s="53"/>
      <c r="AA151" s="9">
        <f>AA152+AA$7</f>
        <v>-13.170799033277188</v>
      </c>
      <c r="AB151" s="51" t="s">
        <v>40</v>
      </c>
      <c r="AC151" s="52"/>
      <c r="AD151" s="53"/>
      <c r="AE151" s="9">
        <f>AE152+AE$7</f>
        <v>5.714314784899951</v>
      </c>
      <c r="AF151" s="51" t="s">
        <v>40</v>
      </c>
      <c r="AG151" s="52"/>
      <c r="AH151" s="53"/>
      <c r="AI151" s="9">
        <f>AI152+AI$7</f>
        <v>7.079728501978469</v>
      </c>
      <c r="AJ151" s="51" t="s">
        <v>40</v>
      </c>
      <c r="AK151" s="52"/>
      <c r="AL151" s="53"/>
      <c r="AM151" s="9">
        <f>AM152+AM$7</f>
        <v>10.856786884168336</v>
      </c>
      <c r="AN151" s="51" t="s">
        <v>40</v>
      </c>
      <c r="AO151" s="52"/>
      <c r="AP151" s="53"/>
      <c r="AQ151" s="9">
        <f>AQ152+AQ$7</f>
        <v>9.531735093748113</v>
      </c>
      <c r="AR151" s="51" t="s">
        <v>40</v>
      </c>
      <c r="AS151" s="52"/>
      <c r="AT151" s="53"/>
      <c r="AU151" s="9">
        <f>AU152+AU$7</f>
        <v>11.449934356842666</v>
      </c>
      <c r="AV151" s="51" t="s">
        <v>40</v>
      </c>
      <c r="AW151" s="52"/>
      <c r="AX151" s="53"/>
      <c r="AY151" s="9">
        <f>AY152+AY$7</f>
        <v>9.676311058333505</v>
      </c>
      <c r="AZ151" s="51" t="s">
        <v>40</v>
      </c>
      <c r="BA151" s="52"/>
      <c r="BB151" s="53"/>
      <c r="BC151" s="9">
        <f>BC152+BC$7</f>
        <v>15.15940400551954</v>
      </c>
    </row>
    <row r="152" spans="1:55" ht="18" customHeight="1" hidden="1">
      <c r="A152" s="40"/>
      <c r="B152" s="55"/>
      <c r="C152" s="49"/>
      <c r="D152" s="51" t="s">
        <v>41</v>
      </c>
      <c r="E152" s="52"/>
      <c r="F152" s="53"/>
      <c r="G152" s="9">
        <f>G$6*G153/(G$6-G153)</f>
        <v>-172.28127434819606</v>
      </c>
      <c r="H152" s="51" t="s">
        <v>41</v>
      </c>
      <c r="I152" s="52"/>
      <c r="J152" s="53"/>
      <c r="K152" s="9">
        <f>K$6*K153/(K$6-K153)</f>
        <v>-77.599965241667</v>
      </c>
      <c r="L152" s="51" t="s">
        <v>41</v>
      </c>
      <c r="M152" s="52"/>
      <c r="N152" s="53"/>
      <c r="O152" s="9">
        <f>O$6*O153/(O$6-O153)</f>
        <v>-102.09664036015438</v>
      </c>
      <c r="P152" s="51" t="s">
        <v>41</v>
      </c>
      <c r="Q152" s="52"/>
      <c r="R152" s="53"/>
      <c r="S152" s="9">
        <f>S$6*S153/(S$6-S153)</f>
        <v>-58.03023478015152</v>
      </c>
      <c r="T152" s="51" t="s">
        <v>41</v>
      </c>
      <c r="U152" s="52"/>
      <c r="V152" s="53"/>
      <c r="W152" s="9">
        <f>W$6*W153/(W$6-W153)</f>
        <v>-38.37627112899338</v>
      </c>
      <c r="X152" s="51" t="s">
        <v>41</v>
      </c>
      <c r="Y152" s="52"/>
      <c r="Z152" s="53"/>
      <c r="AA152" s="9">
        <f>AA$6*AA153/(AA$6-AA153)</f>
        <v>-38.16413903327719</v>
      </c>
      <c r="AB152" s="51" t="s">
        <v>41</v>
      </c>
      <c r="AC152" s="52"/>
      <c r="AD152" s="53"/>
      <c r="AE152" s="9">
        <f>AE$6*AE153/(AE$6-AE153)</f>
        <v>-21.42396521510005</v>
      </c>
      <c r="AF152" s="51" t="s">
        <v>41</v>
      </c>
      <c r="AG152" s="52"/>
      <c r="AH152" s="53"/>
      <c r="AI152" s="9">
        <f>AI$6*AI153/(AI$6-AI153)</f>
        <v>-21.56453149802153</v>
      </c>
      <c r="AJ152" s="51" t="s">
        <v>41</v>
      </c>
      <c r="AK152" s="52"/>
      <c r="AL152" s="53"/>
      <c r="AM152" s="9">
        <f>AM$6*AM153/(AM$6-AM153)</f>
        <v>-15.557043115831664</v>
      </c>
      <c r="AN152" s="51" t="s">
        <v>41</v>
      </c>
      <c r="AO152" s="52"/>
      <c r="AP152" s="53"/>
      <c r="AQ152" s="9">
        <f>AQ$6*AQ153/(AQ$6-AQ153)</f>
        <v>-15.138264906251885</v>
      </c>
      <c r="AR152" s="51" t="s">
        <v>41</v>
      </c>
      <c r="AS152" s="52"/>
      <c r="AT152" s="53"/>
      <c r="AU152" s="9">
        <f>AU$6*AU153/(AU$6-AU153)</f>
        <v>-9.731765643157333</v>
      </c>
      <c r="AV152" s="51" t="s">
        <v>41</v>
      </c>
      <c r="AW152" s="52"/>
      <c r="AX152" s="53"/>
      <c r="AY152" s="9">
        <f>AY$6*AY153/(AY$6-AY153)</f>
        <v>-9.823688941666495</v>
      </c>
      <c r="AZ152" s="51" t="s">
        <v>41</v>
      </c>
      <c r="BA152" s="52"/>
      <c r="BB152" s="53"/>
      <c r="BC152" s="9">
        <f>BC$6*BC153/(BC$6-BC153)</f>
        <v>-7.046375994480461</v>
      </c>
    </row>
    <row r="153" spans="1:55" ht="18" customHeight="1" hidden="1">
      <c r="A153" s="40"/>
      <c r="B153" s="55"/>
      <c r="C153" s="49"/>
      <c r="D153" s="51" t="s">
        <v>42</v>
      </c>
      <c r="E153" s="52"/>
      <c r="F153" s="53"/>
      <c r="G153" s="9">
        <f>G$10+G150</f>
        <v>126.02755115252138</v>
      </c>
      <c r="H153" s="51" t="s">
        <v>42</v>
      </c>
      <c r="I153" s="52"/>
      <c r="J153" s="53"/>
      <c r="K153" s="9">
        <f>K$10+K150</f>
        <v>131.1463688545064</v>
      </c>
      <c r="L153" s="51" t="s">
        <v>42</v>
      </c>
      <c r="M153" s="52"/>
      <c r="N153" s="53"/>
      <c r="O153" s="9">
        <f>O$10+O150</f>
        <v>97.92615449114898</v>
      </c>
      <c r="P153" s="51" t="s">
        <v>42</v>
      </c>
      <c r="Q153" s="52"/>
      <c r="R153" s="53"/>
      <c r="S153" s="9">
        <f>S$10+S150</f>
        <v>81.81630522072291</v>
      </c>
      <c r="T153" s="51" t="s">
        <v>42</v>
      </c>
      <c r="U153" s="52"/>
      <c r="V153" s="53"/>
      <c r="W153" s="9">
        <f>W$10+W150</f>
        <v>77.10379387360064</v>
      </c>
      <c r="X153" s="51" t="s">
        <v>42</v>
      </c>
      <c r="Y153" s="52"/>
      <c r="Z153" s="53"/>
      <c r="AA153" s="9">
        <f>AA$10+AA150</f>
        <v>72.50386606790026</v>
      </c>
      <c r="AB153" s="51" t="s">
        <v>42</v>
      </c>
      <c r="AC153" s="52"/>
      <c r="AD153" s="53"/>
      <c r="AE153" s="9">
        <f>AE$10+AE150</f>
        <v>63.31308219399625</v>
      </c>
      <c r="AF153" s="51" t="s">
        <v>42</v>
      </c>
      <c r="AG153" s="52"/>
      <c r="AH153" s="53"/>
      <c r="AI153" s="9">
        <f>AI$10+AI150</f>
        <v>61.97219248313655</v>
      </c>
      <c r="AJ153" s="51" t="s">
        <v>42</v>
      </c>
      <c r="AK153" s="52"/>
      <c r="AL153" s="53"/>
      <c r="AM153" s="9">
        <f>AM$10+AM150</f>
        <v>58.61870091729116</v>
      </c>
      <c r="AN153" s="51" t="s">
        <v>42</v>
      </c>
      <c r="AO153" s="52"/>
      <c r="AP153" s="53"/>
      <c r="AQ153" s="9">
        <f>AQ$10+AQ150</f>
        <v>57.8852277617262</v>
      </c>
      <c r="AR153" s="51" t="s">
        <v>42</v>
      </c>
      <c r="AS153" s="52"/>
      <c r="AT153" s="53"/>
      <c r="AU153" s="9">
        <f>AU$10+AU150</f>
        <v>53.8435685009034</v>
      </c>
      <c r="AV153" s="51" t="s">
        <v>42</v>
      </c>
      <c r="AW153" s="52"/>
      <c r="AX153" s="53"/>
      <c r="AY153" s="9">
        <f>AY$10+AY150</f>
        <v>53.93106394459934</v>
      </c>
      <c r="AZ153" s="51" t="s">
        <v>42</v>
      </c>
      <c r="BA153" s="52"/>
      <c r="BB153" s="53"/>
      <c r="BC153" s="9">
        <f>BC$10+BC150</f>
        <v>51.5299645324732</v>
      </c>
    </row>
    <row r="154" spans="1:55" ht="18" customHeight="1" hidden="1">
      <c r="A154" s="40"/>
      <c r="B154" s="56"/>
      <c r="C154" s="50"/>
      <c r="D154" s="51" t="s">
        <v>43</v>
      </c>
      <c r="E154" s="52"/>
      <c r="F154" s="53"/>
      <c r="G154" s="14">
        <f>G153/G152</f>
        <v>-0.731522050956091</v>
      </c>
      <c r="H154" s="51" t="s">
        <v>43</v>
      </c>
      <c r="I154" s="52"/>
      <c r="J154" s="53"/>
      <c r="K154" s="14">
        <f>K153/K152</f>
        <v>-1.6900312834687699</v>
      </c>
      <c r="L154" s="51" t="s">
        <v>43</v>
      </c>
      <c r="M154" s="52"/>
      <c r="N154" s="53"/>
      <c r="O154" s="14">
        <f>O153/O152</f>
        <v>-0.9591515856516565</v>
      </c>
      <c r="P154" s="51" t="s">
        <v>43</v>
      </c>
      <c r="Q154" s="52"/>
      <c r="R154" s="53"/>
      <c r="S154" s="14">
        <f>S153/S152</f>
        <v>-1.4098909909753994</v>
      </c>
      <c r="T154" s="51" t="s">
        <v>43</v>
      </c>
      <c r="U154" s="52"/>
      <c r="V154" s="53"/>
      <c r="W154" s="14">
        <f>W153/W152</f>
        <v>-2.00915283338585</v>
      </c>
      <c r="X154" s="51" t="s">
        <v>43</v>
      </c>
      <c r="Y154" s="52"/>
      <c r="Z154" s="53"/>
      <c r="AA154" s="14">
        <f>AA153/AA152</f>
        <v>-1.8997904290381233</v>
      </c>
      <c r="AB154" s="51" t="s">
        <v>43</v>
      </c>
      <c r="AC154" s="52"/>
      <c r="AD154" s="53"/>
      <c r="AE154" s="14">
        <f>AE153/AE152</f>
        <v>-2.955245752050227</v>
      </c>
      <c r="AF154" s="51" t="s">
        <v>43</v>
      </c>
      <c r="AG154" s="52"/>
      <c r="AH154" s="53"/>
      <c r="AI154" s="14">
        <f>AI153/AI152</f>
        <v>-2.873801941341609</v>
      </c>
      <c r="AJ154" s="51" t="s">
        <v>43</v>
      </c>
      <c r="AK154" s="52"/>
      <c r="AL154" s="53"/>
      <c r="AM154" s="14">
        <f>AM153/AM152</f>
        <v>-3.7679847308282954</v>
      </c>
      <c r="AN154" s="51" t="s">
        <v>43</v>
      </c>
      <c r="AO154" s="52"/>
      <c r="AP154" s="53"/>
      <c r="AQ154" s="14">
        <f>AQ153/AQ152</f>
        <v>-3.8237689801438495</v>
      </c>
      <c r="AR154" s="51" t="s">
        <v>43</v>
      </c>
      <c r="AS154" s="52"/>
      <c r="AT154" s="53"/>
      <c r="AU154" s="14">
        <f>AU153/AU152</f>
        <v>-5.532764605646075</v>
      </c>
      <c r="AV154" s="51" t="s">
        <v>43</v>
      </c>
      <c r="AW154" s="52"/>
      <c r="AX154" s="53"/>
      <c r="AY154" s="14">
        <f>AY153/AY152</f>
        <v>-5.489899391648536</v>
      </c>
      <c r="AZ154" s="51" t="s">
        <v>43</v>
      </c>
      <c r="BA154" s="52"/>
      <c r="BB154" s="53"/>
      <c r="BC154" s="14">
        <f>BC153/BC152</f>
        <v>-7.3129740128595815</v>
      </c>
    </row>
    <row r="155" spans="1:55" ht="18" customHeight="1">
      <c r="A155" s="40"/>
      <c r="B155" s="42" t="s">
        <v>12</v>
      </c>
      <c r="C155" s="35" t="s">
        <v>64</v>
      </c>
      <c r="D155" s="23">
        <f>IF(G157&lt;-$C$7,ABS($B$4/G160),"")</f>
        <v>7.860700080000002</v>
      </c>
      <c r="E155" s="7" t="s">
        <v>36</v>
      </c>
      <c r="F155" s="24">
        <f>IF(G157&lt;-$C$7,ABS($B$5/G160),"")</f>
        <v>10.480933440000001</v>
      </c>
      <c r="G155" s="18">
        <f>IF(G157&lt;-$C$7,-G157,"-")</f>
        <v>163.30128007495202</v>
      </c>
      <c r="H155" s="23">
        <f>IF(K157&lt;-$C$7,ABS($B$4/K160),"")</f>
        <v>5.265294840000001</v>
      </c>
      <c r="I155" s="7" t="s">
        <v>36</v>
      </c>
      <c r="J155" s="24">
        <f>IF(K157&lt;-$C$7,ABS($B$5/K160),"")</f>
        <v>7.0203931200000005</v>
      </c>
      <c r="K155" s="18">
        <f>IF(K157&lt;-$C$7,-K157,"-")</f>
        <v>83.974193649058</v>
      </c>
      <c r="L155" s="23">
        <f>IF(O157&lt;-$C$7,ABS($B$4/O160),"")</f>
        <v>5.398267680000002</v>
      </c>
      <c r="M155" s="7" t="s">
        <v>36</v>
      </c>
      <c r="N155" s="24">
        <f>IF(O157&lt;-$C$7,ABS($B$5/O160),"")</f>
        <v>7.197690240000002</v>
      </c>
      <c r="O155" s="18">
        <f>IF(O157&lt;-$C$7,-O157,"-")</f>
        <v>100.80711514563203</v>
      </c>
      <c r="P155" s="23">
        <f>IF(S157&lt;-$C$7,ABS($B$4/S160),"")</f>
        <v>3.66662268</v>
      </c>
      <c r="Q155" s="7" t="s">
        <v>36</v>
      </c>
      <c r="R155" s="24">
        <f>IF(S157&lt;-$C$7,ABS($B$5/S160),"")</f>
        <v>4.88883024</v>
      </c>
      <c r="S155" s="18">
        <f>IF(S157&lt;-$C$7,-S157,"-")</f>
        <v>20.896555180881997</v>
      </c>
      <c r="T155" s="23">
        <f>IF(W157&lt;-$C$7,ABS($B$4/W160),"")</f>
        <v>2.76729372</v>
      </c>
      <c r="U155" s="7" t="s">
        <v>36</v>
      </c>
      <c r="V155" s="24">
        <f>IF(W157&lt;-$C$7,ABS($B$5/W160),"")</f>
        <v>3.6897249600000004</v>
      </c>
      <c r="W155" s="18">
        <f>IF(W157&lt;-$C$7,-W157,"-")</f>
        <v>11.823534822962007</v>
      </c>
      <c r="X155" s="23">
        <f>IF(AA157&lt;-$C$7,ABS($B$4/AA160),"")</f>
        <v>2.7003391199999998</v>
      </c>
      <c r="Y155" s="7" t="s">
        <v>36</v>
      </c>
      <c r="Z155" s="24">
        <f>IF(AA157&lt;-$C$7,ABS($B$5/AA160),"")</f>
        <v>3.6004521599999997</v>
      </c>
      <c r="AA155" s="18">
        <f>IF(AA157&lt;-$C$7,-AA157,"-")</f>
        <v>12.512940197191998</v>
      </c>
      <c r="AB155" s="23">
        <f>IF(AE157&lt;-$C$7,ABS($B$4/AE160),"")</f>
      </c>
      <c r="AC155" s="7" t="s">
        <v>36</v>
      </c>
      <c r="AD155" s="24">
        <f>IF(AE157&lt;-$C$7,ABS($B$5/AE160),"")</f>
      </c>
      <c r="AE155" s="18" t="str">
        <f>IF(AE157&lt;-$C$7,-AE157,"-")</f>
        <v>-</v>
      </c>
      <c r="AF155" s="23">
        <f>IF(AI157&lt;-$C$7,ABS($B$4/AI160),"")</f>
      </c>
      <c r="AG155" s="7" t="s">
        <v>36</v>
      </c>
      <c r="AH155" s="24">
        <f>IF(AI157&lt;-$C$7,ABS($B$5/AI160),"")</f>
      </c>
      <c r="AI155" s="18" t="str">
        <f>IF(AI157&lt;-$C$7,-AI157,"-")</f>
        <v>-</v>
      </c>
      <c r="AJ155" s="23">
        <f>IF(AM157&lt;-$C$7,ABS($B$4/AM160),"")</f>
      </c>
      <c r="AK155" s="7" t="s">
        <v>36</v>
      </c>
      <c r="AL155" s="24">
        <f>IF(AM157&lt;-$C$7,ABS($B$5/AM160),"")</f>
      </c>
      <c r="AM155" s="18" t="str">
        <f>IF(AM157&lt;-$C$7,-AM157,"-")</f>
        <v>-</v>
      </c>
      <c r="AN155" s="23">
        <f>IF(AQ157&lt;-$C$7,ABS($B$4/AQ160),"")</f>
      </c>
      <c r="AO155" s="7" t="s">
        <v>36</v>
      </c>
      <c r="AP155" s="24">
        <f>IF(AQ157&lt;-$C$7,ABS($B$5/AQ160),"")</f>
      </c>
      <c r="AQ155" s="18" t="str">
        <f>IF(AQ157&lt;-$C$7,-AQ157,"-")</f>
        <v>-</v>
      </c>
      <c r="AR155" s="23">
        <f>IF(AU157&lt;-$C$7,ABS($B$4/AU160),"")</f>
      </c>
      <c r="AS155" s="7" t="s">
        <v>36</v>
      </c>
      <c r="AT155" s="24">
        <f>IF(AU157&lt;-$C$7,ABS($B$5/AU160),"")</f>
      </c>
      <c r="AU155" s="18" t="str">
        <f>IF(AU157&lt;-$C$7,-AU157,"-")</f>
        <v>-</v>
      </c>
      <c r="AV155" s="23">
        <f>IF(AY157&lt;-$C$7,ABS($B$4/AY160),"")</f>
      </c>
      <c r="AW155" s="7" t="s">
        <v>36</v>
      </c>
      <c r="AX155" s="24">
        <f>IF(AY157&lt;-$C$7,ABS($B$5/AY160),"")</f>
      </c>
      <c r="AY155" s="18" t="str">
        <f>IF(AY157&lt;-$C$7,-AY157,"-")</f>
        <v>-</v>
      </c>
      <c r="AZ155" s="23">
        <f>IF(BC157&lt;-$C$7,ABS($B$4/BC160),"")</f>
      </c>
      <c r="BA155" s="7" t="s">
        <v>36</v>
      </c>
      <c r="BB155" s="24">
        <f>IF(BC157&lt;-$C$7,ABS($B$5/BC160),"")</f>
      </c>
      <c r="BC155" s="18" t="str">
        <f>IF(BC157&lt;-$C$7,-BC157,"-")</f>
        <v>-</v>
      </c>
    </row>
    <row r="156" spans="1:55" s="13" customFormat="1" ht="18" customHeight="1" hidden="1">
      <c r="A156" s="40"/>
      <c r="B156" s="43"/>
      <c r="C156" s="12"/>
      <c r="D156" s="51" t="s">
        <v>39</v>
      </c>
      <c r="E156" s="52"/>
      <c r="F156" s="53"/>
      <c r="G156" s="10">
        <v>50</v>
      </c>
      <c r="H156" s="51" t="s">
        <v>39</v>
      </c>
      <c r="I156" s="52"/>
      <c r="J156" s="53"/>
      <c r="K156" s="10">
        <v>50</v>
      </c>
      <c r="L156" s="51" t="s">
        <v>39</v>
      </c>
      <c r="M156" s="52"/>
      <c r="N156" s="53"/>
      <c r="O156" s="10">
        <v>50</v>
      </c>
      <c r="P156" s="51" t="s">
        <v>39</v>
      </c>
      <c r="Q156" s="52"/>
      <c r="R156" s="53"/>
      <c r="S156" s="10">
        <v>50</v>
      </c>
      <c r="T156" s="51" t="s">
        <v>39</v>
      </c>
      <c r="U156" s="52"/>
      <c r="V156" s="53"/>
      <c r="W156" s="10">
        <v>50</v>
      </c>
      <c r="X156" s="51" t="s">
        <v>39</v>
      </c>
      <c r="Y156" s="52"/>
      <c r="Z156" s="53"/>
      <c r="AA156" s="10">
        <v>50</v>
      </c>
      <c r="AB156" s="51" t="s">
        <v>39</v>
      </c>
      <c r="AC156" s="52"/>
      <c r="AD156" s="53"/>
      <c r="AE156" s="10">
        <v>50</v>
      </c>
      <c r="AF156" s="51" t="s">
        <v>39</v>
      </c>
      <c r="AG156" s="52"/>
      <c r="AH156" s="53"/>
      <c r="AI156" s="10">
        <v>50</v>
      </c>
      <c r="AJ156" s="51" t="s">
        <v>39</v>
      </c>
      <c r="AK156" s="52"/>
      <c r="AL156" s="53"/>
      <c r="AM156" s="10">
        <v>50</v>
      </c>
      <c r="AN156" s="51" t="s">
        <v>39</v>
      </c>
      <c r="AO156" s="52"/>
      <c r="AP156" s="53"/>
      <c r="AQ156" s="10">
        <v>50</v>
      </c>
      <c r="AR156" s="51" t="s">
        <v>39</v>
      </c>
      <c r="AS156" s="52"/>
      <c r="AT156" s="53"/>
      <c r="AU156" s="10">
        <v>50</v>
      </c>
      <c r="AV156" s="51" t="s">
        <v>39</v>
      </c>
      <c r="AW156" s="52"/>
      <c r="AX156" s="53"/>
      <c r="AY156" s="10">
        <v>50</v>
      </c>
      <c r="AZ156" s="51" t="s">
        <v>39</v>
      </c>
      <c r="BA156" s="52"/>
      <c r="BB156" s="53"/>
      <c r="BC156" s="10">
        <v>50</v>
      </c>
    </row>
    <row r="157" spans="1:55" ht="18" customHeight="1" hidden="1">
      <c r="A157" s="40"/>
      <c r="B157" s="43"/>
      <c r="C157" s="48"/>
      <c r="D157" s="51" t="s">
        <v>40</v>
      </c>
      <c r="E157" s="52"/>
      <c r="F157" s="53"/>
      <c r="G157" s="9">
        <f>G158+G$7</f>
        <v>-163.30128007495202</v>
      </c>
      <c r="H157" s="51" t="s">
        <v>40</v>
      </c>
      <c r="I157" s="52"/>
      <c r="J157" s="53"/>
      <c r="K157" s="9">
        <f>K158+K$7</f>
        <v>-83.974193649058</v>
      </c>
      <c r="L157" s="51" t="s">
        <v>40</v>
      </c>
      <c r="M157" s="52"/>
      <c r="N157" s="53"/>
      <c r="O157" s="9">
        <f>O158+O$7</f>
        <v>-100.80711514563203</v>
      </c>
      <c r="P157" s="51" t="s">
        <v>40</v>
      </c>
      <c r="Q157" s="52"/>
      <c r="R157" s="53"/>
      <c r="S157" s="9">
        <f>S158+S$7</f>
        <v>-20.896555180881997</v>
      </c>
      <c r="T157" s="51" t="s">
        <v>40</v>
      </c>
      <c r="U157" s="52"/>
      <c r="V157" s="53"/>
      <c r="W157" s="9">
        <f>W158+W$7</f>
        <v>-11.823534822962007</v>
      </c>
      <c r="X157" s="51" t="s">
        <v>40</v>
      </c>
      <c r="Y157" s="52"/>
      <c r="Z157" s="53"/>
      <c r="AA157" s="9">
        <f>AA158+AA$7</f>
        <v>-12.512940197191998</v>
      </c>
      <c r="AB157" s="51" t="s">
        <v>40</v>
      </c>
      <c r="AC157" s="52"/>
      <c r="AD157" s="53"/>
      <c r="AE157" s="9">
        <f>AE158+AE$7</f>
        <v>6.006192113661999</v>
      </c>
      <c r="AF157" s="51" t="s">
        <v>40</v>
      </c>
      <c r="AG157" s="52"/>
      <c r="AH157" s="53"/>
      <c r="AI157" s="9">
        <f>AI158+AI$7</f>
        <v>7.527917100541998</v>
      </c>
      <c r="AJ157" s="51" t="s">
        <v>40</v>
      </c>
      <c r="AK157" s="52"/>
      <c r="AL157" s="53"/>
      <c r="AM157" s="9">
        <f>AM158+AM$7</f>
        <v>11.096638174141999</v>
      </c>
      <c r="AN157" s="51" t="s">
        <v>40</v>
      </c>
      <c r="AO157" s="52"/>
      <c r="AP157" s="53"/>
      <c r="AQ157" s="9">
        <f>AQ158+AQ$7</f>
        <v>9.789999999999997</v>
      </c>
      <c r="AR157" s="51" t="s">
        <v>40</v>
      </c>
      <c r="AS157" s="52"/>
      <c r="AT157" s="53"/>
      <c r="AU157" s="9">
        <f>AU158+AU$7</f>
        <v>11.580982345471998</v>
      </c>
      <c r="AV157" s="51" t="s">
        <v>40</v>
      </c>
      <c r="AW157" s="52"/>
      <c r="AX157" s="53"/>
      <c r="AY157" s="9">
        <f>AY158+AY$7</f>
        <v>9.808877999999998</v>
      </c>
      <c r="AZ157" s="51" t="s">
        <v>40</v>
      </c>
      <c r="BA157" s="52"/>
      <c r="BB157" s="53"/>
      <c r="BC157" s="9">
        <f>BC158+BC$7</f>
        <v>15.238552448248</v>
      </c>
    </row>
    <row r="158" spans="1:55" ht="18" customHeight="1" hidden="1">
      <c r="A158" s="40"/>
      <c r="B158" s="43"/>
      <c r="C158" s="49"/>
      <c r="D158" s="51" t="s">
        <v>41</v>
      </c>
      <c r="E158" s="52"/>
      <c r="F158" s="53"/>
      <c r="G158" s="9">
        <f>G$6*G159/(G$6-G159)</f>
        <v>-178.73523007495203</v>
      </c>
      <c r="H158" s="51" t="s">
        <v>41</v>
      </c>
      <c r="I158" s="52"/>
      <c r="J158" s="53"/>
      <c r="K158" s="9">
        <f>K$6*K159/(K$6-K159)</f>
        <v>-96.289303649058</v>
      </c>
      <c r="L158" s="51" t="s">
        <v>41</v>
      </c>
      <c r="M158" s="52"/>
      <c r="N158" s="53"/>
      <c r="O158" s="9">
        <f>O$6*O159/(O$6-O159)</f>
        <v>-99.95188514563202</v>
      </c>
      <c r="P158" s="51" t="s">
        <v>41</v>
      </c>
      <c r="Q158" s="52"/>
      <c r="R158" s="53"/>
      <c r="S158" s="9">
        <f>S$6*S159/(S$6-S159)</f>
        <v>-57.002545180881995</v>
      </c>
      <c r="T158" s="51" t="s">
        <v>41</v>
      </c>
      <c r="U158" s="52"/>
      <c r="V158" s="53"/>
      <c r="W158" s="9">
        <f>W$6*W159/(W$6-W159)</f>
        <v>-38.753944822962005</v>
      </c>
      <c r="X158" s="51" t="s">
        <v>41</v>
      </c>
      <c r="Y158" s="52"/>
      <c r="Z158" s="53"/>
      <c r="AA158" s="9">
        <f>AA$6*AA159/(AA$6-AA159)</f>
        <v>-37.506280197192</v>
      </c>
      <c r="AB158" s="51" t="s">
        <v>41</v>
      </c>
      <c r="AC158" s="52"/>
      <c r="AD158" s="53"/>
      <c r="AE158" s="9">
        <f>AE$6*AE159/(AE$6-AE159)</f>
        <v>-21.132087886338002</v>
      </c>
      <c r="AF158" s="51" t="s">
        <v>41</v>
      </c>
      <c r="AG158" s="52"/>
      <c r="AH158" s="53"/>
      <c r="AI158" s="9">
        <f>AI$6*AI159/(AI$6-AI159)</f>
        <v>-21.116342899458</v>
      </c>
      <c r="AJ158" s="51" t="s">
        <v>41</v>
      </c>
      <c r="AK158" s="52"/>
      <c r="AL158" s="53"/>
      <c r="AM158" s="9">
        <f>AM$6*AM159/(AM$6-AM159)</f>
        <v>-15.317191825858002</v>
      </c>
      <c r="AN158" s="51" t="s">
        <v>41</v>
      </c>
      <c r="AO158" s="52"/>
      <c r="AP158" s="53"/>
      <c r="AQ158" s="9">
        <f>AQ$6*AQ159/(AQ$6-AQ159)</f>
        <v>-14.88</v>
      </c>
      <c r="AR158" s="51" t="s">
        <v>41</v>
      </c>
      <c r="AS158" s="52"/>
      <c r="AT158" s="53"/>
      <c r="AU158" s="9">
        <f>AU$6*AU159/(AU$6-AU159)</f>
        <v>-9.600717654528001</v>
      </c>
      <c r="AV158" s="51" t="s">
        <v>41</v>
      </c>
      <c r="AW158" s="52"/>
      <c r="AX158" s="53"/>
      <c r="AY158" s="9">
        <f>AY$6*AY159/(AY$6-AY159)</f>
        <v>-9.691122000000002</v>
      </c>
      <c r="AZ158" s="51" t="s">
        <v>41</v>
      </c>
      <c r="BA158" s="52"/>
      <c r="BB158" s="53"/>
      <c r="BC158" s="9">
        <f>BC$6*BC159/(BC$6-BC159)</f>
        <v>-6.967227551752</v>
      </c>
    </row>
    <row r="159" spans="1:55" ht="18" customHeight="1" hidden="1">
      <c r="A159" s="40"/>
      <c r="B159" s="43"/>
      <c r="C159" s="49"/>
      <c r="D159" s="51" t="s">
        <v>42</v>
      </c>
      <c r="E159" s="52"/>
      <c r="F159" s="53"/>
      <c r="G159" s="9">
        <f>G$6+G156</f>
        <v>122.78426</v>
      </c>
      <c r="H159" s="51" t="s">
        <v>42</v>
      </c>
      <c r="I159" s="52"/>
      <c r="J159" s="53"/>
      <c r="K159" s="9">
        <f>K$6+K156</f>
        <v>98.75273</v>
      </c>
      <c r="L159" s="51" t="s">
        <v>42</v>
      </c>
      <c r="M159" s="52"/>
      <c r="N159" s="53"/>
      <c r="O159" s="9">
        <f>O$6+O156</f>
        <v>99.98396</v>
      </c>
      <c r="P159" s="51" t="s">
        <v>42</v>
      </c>
      <c r="Q159" s="52"/>
      <c r="R159" s="53"/>
      <c r="S159" s="9">
        <f>S$6+S156</f>
        <v>83.95021</v>
      </c>
      <c r="T159" s="51" t="s">
        <v>42</v>
      </c>
      <c r="U159" s="52"/>
      <c r="V159" s="53"/>
      <c r="W159" s="9">
        <f>W$6+W156</f>
        <v>75.62309</v>
      </c>
      <c r="X159" s="51" t="s">
        <v>42</v>
      </c>
      <c r="Y159" s="52"/>
      <c r="Z159" s="53"/>
      <c r="AA159" s="9">
        <f>AA$6+AA156</f>
        <v>75.00314</v>
      </c>
      <c r="AB159" s="51" t="s">
        <v>42</v>
      </c>
      <c r="AC159" s="52"/>
      <c r="AD159" s="53"/>
      <c r="AE159" s="9">
        <f>AE$6+AE156</f>
        <v>66.00737000000001</v>
      </c>
      <c r="AF159" s="51" t="s">
        <v>42</v>
      </c>
      <c r="AG159" s="52"/>
      <c r="AH159" s="53"/>
      <c r="AI159" s="9">
        <f>AI$6+AI156</f>
        <v>65.99777</v>
      </c>
      <c r="AJ159" s="51" t="s">
        <v>42</v>
      </c>
      <c r="AK159" s="52"/>
      <c r="AL159" s="53"/>
      <c r="AM159" s="9">
        <f>AM$6+AM156</f>
        <v>62.29423</v>
      </c>
      <c r="AN159" s="51" t="s">
        <v>42</v>
      </c>
      <c r="AO159" s="52"/>
      <c r="AP159" s="53"/>
      <c r="AQ159" s="9">
        <f>AQ$6+AQ156</f>
        <v>62</v>
      </c>
      <c r="AR159" s="51" t="s">
        <v>42</v>
      </c>
      <c r="AS159" s="52"/>
      <c r="AT159" s="53"/>
      <c r="AU159" s="9">
        <f>AU$6+AU156</f>
        <v>58.24208</v>
      </c>
      <c r="AV159" s="51" t="s">
        <v>42</v>
      </c>
      <c r="AW159" s="52"/>
      <c r="AX159" s="53"/>
      <c r="AY159" s="9">
        <f>AY$6+AY156</f>
        <v>58.31</v>
      </c>
      <c r="AZ159" s="51" t="s">
        <v>42</v>
      </c>
      <c r="BA159" s="52"/>
      <c r="BB159" s="53"/>
      <c r="BC159" s="9">
        <f>BC$6+BC156</f>
        <v>56.19874</v>
      </c>
    </row>
    <row r="160" spans="1:55" ht="18" customHeight="1" hidden="1">
      <c r="A160" s="40"/>
      <c r="B160" s="43"/>
      <c r="C160" s="50"/>
      <c r="D160" s="51" t="s">
        <v>43</v>
      </c>
      <c r="E160" s="52"/>
      <c r="F160" s="53"/>
      <c r="G160" s="14">
        <f>G159/G158</f>
        <v>-0.686961713974972</v>
      </c>
      <c r="H160" s="51" t="s">
        <v>43</v>
      </c>
      <c r="I160" s="52"/>
      <c r="J160" s="53"/>
      <c r="K160" s="14">
        <f>K159/K158</f>
        <v>-1.0255835929598198</v>
      </c>
      <c r="L160" s="51" t="s">
        <v>43</v>
      </c>
      <c r="M160" s="52"/>
      <c r="N160" s="53"/>
      <c r="O160" s="14">
        <f>O159/O158</f>
        <v>-1.0003209029456648</v>
      </c>
      <c r="P160" s="51" t="s">
        <v>43</v>
      </c>
      <c r="Q160" s="52"/>
      <c r="R160" s="53"/>
      <c r="S160" s="14">
        <f>S159/S158</f>
        <v>-1.4727449403111204</v>
      </c>
      <c r="T160" s="51" t="s">
        <v>43</v>
      </c>
      <c r="U160" s="52"/>
      <c r="V160" s="53"/>
      <c r="W160" s="14">
        <f>W159/W158</f>
        <v>-1.9513649602760634</v>
      </c>
      <c r="X160" s="51" t="s">
        <v>43</v>
      </c>
      <c r="Y160" s="52"/>
      <c r="Z160" s="53"/>
      <c r="AA160" s="14">
        <f>AA159/AA158</f>
        <v>-1.999748831546758</v>
      </c>
      <c r="AB160" s="51" t="s">
        <v>43</v>
      </c>
      <c r="AC160" s="52"/>
      <c r="AD160" s="53"/>
      <c r="AE160" s="14">
        <f>AE159/AE158</f>
        <v>-3.12356120961782</v>
      </c>
      <c r="AF160" s="51" t="s">
        <v>43</v>
      </c>
      <c r="AG160" s="52"/>
      <c r="AH160" s="53"/>
      <c r="AI160" s="14">
        <f>AI159/AI158</f>
        <v>-3.1254356075878076</v>
      </c>
      <c r="AJ160" s="51" t="s">
        <v>43</v>
      </c>
      <c r="AK160" s="52"/>
      <c r="AL160" s="53"/>
      <c r="AM160" s="14">
        <f>AM159/AM158</f>
        <v>-4.066948479083277</v>
      </c>
      <c r="AN160" s="51" t="s">
        <v>43</v>
      </c>
      <c r="AO160" s="52"/>
      <c r="AP160" s="53"/>
      <c r="AQ160" s="14">
        <f>AQ159/AQ158</f>
        <v>-4.166666666666666</v>
      </c>
      <c r="AR160" s="51" t="s">
        <v>43</v>
      </c>
      <c r="AS160" s="52"/>
      <c r="AT160" s="53"/>
      <c r="AU160" s="14">
        <f>AU159/AU158</f>
        <v>-6.0664298332459765</v>
      </c>
      <c r="AV160" s="51" t="s">
        <v>43</v>
      </c>
      <c r="AW160" s="52"/>
      <c r="AX160" s="53"/>
      <c r="AY160" s="14">
        <f>AY159/AY158</f>
        <v>-6.016847172081828</v>
      </c>
      <c r="AZ160" s="51" t="s">
        <v>43</v>
      </c>
      <c r="BA160" s="52"/>
      <c r="BB160" s="53"/>
      <c r="BC160" s="14">
        <f>BC159/BC158</f>
        <v>-8.066155379964316</v>
      </c>
    </row>
    <row r="161" spans="1:55" ht="18" customHeight="1">
      <c r="A161" s="41"/>
      <c r="B161" s="44"/>
      <c r="C161" s="3" t="s">
        <v>1</v>
      </c>
      <c r="D161" s="30">
        <f>IF(G163&lt;-$C$7,ABS($B$4/G166),"")</f>
        <v>6.748159251007323</v>
      </c>
      <c r="E161" s="31" t="s">
        <v>36</v>
      </c>
      <c r="F161" s="32">
        <f>IF(G163&lt;-$C$7,ABS($B$5/G166),"")</f>
        <v>8.997545668009764</v>
      </c>
      <c r="G161" s="33">
        <f>IF(G163&lt;-$C$7,-G163,"-")</f>
        <v>148.30582434198558</v>
      </c>
      <c r="H161" s="30">
        <f>IF(K163&lt;-$C$7,ABS($B$4/K166),"")</f>
        <v>3.012401651317955</v>
      </c>
      <c r="I161" s="31" t="s">
        <v>36</v>
      </c>
      <c r="J161" s="32">
        <f>IF(K163&lt;-$C$7,ABS($B$5/K166),"")</f>
        <v>4.016535535090606</v>
      </c>
      <c r="K161" s="33">
        <f>IF(K163&lt;-$C$7,-K163,"-")</f>
        <v>63.6344356218997</v>
      </c>
      <c r="L161" s="30">
        <f>IF(O163&lt;-$C$7,ABS($B$4/O166),"")</f>
        <v>5.09826588403178</v>
      </c>
      <c r="M161" s="31" t="s">
        <v>36</v>
      </c>
      <c r="N161" s="32">
        <f>IF(O163&lt;-$C$7,ABS($B$5/O166),"")</f>
        <v>6.797687845375706</v>
      </c>
      <c r="O161" s="33">
        <f>IF(O163&lt;-$C$7,-O163,"-")</f>
        <v>98.03021185496465</v>
      </c>
      <c r="P161" s="30">
        <f>IF(S163&lt;-$C$7,ABS($B$4/S166),"")</f>
        <v>3.4678395148075225</v>
      </c>
      <c r="Q161" s="31" t="s">
        <v>36</v>
      </c>
      <c r="R161" s="32">
        <f>IF(S163&lt;-$C$7,ABS($B$5/S166),"")</f>
        <v>4.623786019743363</v>
      </c>
      <c r="S161" s="33">
        <f>IF(S163&lt;-$C$7,-S163,"-")</f>
        <v>19.646790328521014</v>
      </c>
      <c r="T161" s="30">
        <f>IF(W163&lt;-$C$7,ABS($B$4/W166),"")</f>
        <v>2.4497691514193822</v>
      </c>
      <c r="U161" s="31" t="s">
        <v>36</v>
      </c>
      <c r="V161" s="32">
        <f>IF(W163&lt;-$C$7,ABS($B$5/W166),"")</f>
        <v>3.266358868559176</v>
      </c>
      <c r="W161" s="33">
        <f>IF(W163&lt;-$C$7,-W163,"-")</f>
        <v>10.31687545297083</v>
      </c>
      <c r="X161" s="30">
        <f>IF(AA163&lt;-$C$7,ABS($B$4/AA166),"")</f>
        <v>2.5717159763729707</v>
      </c>
      <c r="Y161" s="31" t="s">
        <v>36</v>
      </c>
      <c r="Z161" s="32">
        <f>IF(AA163&lt;-$C$7,ABS($B$5/AA166),"")</f>
        <v>3.4289546351639606</v>
      </c>
      <c r="AA161" s="33">
        <f>IF(AA163&lt;-$C$7,-AA163,"-")</f>
        <v>11.917387888424084</v>
      </c>
      <c r="AB161" s="30">
        <f>IF(AE163&lt;-$C$7,ABS($B$4/AE166),"")</f>
      </c>
      <c r="AC161" s="31" t="s">
        <v>36</v>
      </c>
      <c r="AD161" s="32">
        <f>IF(AE163&lt;-$C$7,ABS($B$5/AE166),"")</f>
      </c>
      <c r="AE161" s="33" t="str">
        <f>IF(AE163&lt;-$C$7,-AE163,"-")</f>
        <v>-</v>
      </c>
      <c r="AF161" s="30">
        <f>IF(AI163&lt;-$C$7,ABS($B$4/AI166),"")</f>
      </c>
      <c r="AG161" s="31" t="s">
        <v>36</v>
      </c>
      <c r="AH161" s="32">
        <f>IF(AI163&lt;-$C$7,ABS($B$5/AI166),"")</f>
      </c>
      <c r="AI161" s="33" t="str">
        <f>IF(AI163&lt;-$C$7,-AI163,"-")</f>
        <v>-</v>
      </c>
      <c r="AJ161" s="30">
        <f>IF(AM163&lt;-$C$7,ABS($B$4/AM166),"")</f>
      </c>
      <c r="AK161" s="31" t="s">
        <v>36</v>
      </c>
      <c r="AL161" s="32">
        <f>IF(AM163&lt;-$C$7,ABS($B$5/AM166),"")</f>
      </c>
      <c r="AM161" s="33" t="str">
        <f>IF(AM163&lt;-$C$7,-AM163,"-")</f>
        <v>-</v>
      </c>
      <c r="AN161" s="30">
        <f>IF(AQ163&lt;-$C$7,ABS($B$4/AQ166),"")</f>
      </c>
      <c r="AO161" s="31" t="s">
        <v>36</v>
      </c>
      <c r="AP161" s="32">
        <f>IF(AQ163&lt;-$C$7,ABS($B$5/AQ166),"")</f>
      </c>
      <c r="AQ161" s="33" t="str">
        <f>IF(AQ163&lt;-$C$7,-AQ163,"-")</f>
        <v>-</v>
      </c>
      <c r="AR161" s="30">
        <f>IF(AU163&lt;-$C$7,ABS($B$4/AU166),"")</f>
      </c>
      <c r="AS161" s="31" t="s">
        <v>36</v>
      </c>
      <c r="AT161" s="32">
        <f>IF(AU163&lt;-$C$7,ABS($B$5/AU166),"")</f>
      </c>
      <c r="AU161" s="33" t="str">
        <f>IF(AU163&lt;-$C$7,-AU163,"-")</f>
        <v>-</v>
      </c>
      <c r="AV161" s="30">
        <f>IF(AY163&lt;-$C$7,ABS($B$4/AY166),"")</f>
      </c>
      <c r="AW161" s="31" t="s">
        <v>36</v>
      </c>
      <c r="AX161" s="32">
        <f>IF(AY163&lt;-$C$7,ABS($B$5/AY166),"")</f>
      </c>
      <c r="AY161" s="33" t="str">
        <f>IF(AY163&lt;-$C$7,-AY163,"-")</f>
        <v>-</v>
      </c>
      <c r="AZ161" s="30">
        <f>IF(BC163&lt;-$C$7,ABS($B$4/BC166),"")</f>
      </c>
      <c r="BA161" s="31" t="s">
        <v>36</v>
      </c>
      <c r="BB161" s="32">
        <f>IF(BC163&lt;-$C$7,ABS($B$5/BC166),"")</f>
      </c>
      <c r="BC161" s="33" t="str">
        <f>IF(BC163&lt;-$C$7,-BC163,"-")</f>
        <v>-</v>
      </c>
    </row>
    <row r="162" spans="1:55" s="13" customFormat="1" ht="18" customHeight="1" hidden="1">
      <c r="A162" s="25"/>
      <c r="B162" s="27"/>
      <c r="C162" s="12"/>
      <c r="D162" s="45" t="s">
        <v>39</v>
      </c>
      <c r="E162" s="46"/>
      <c r="F162" s="47"/>
      <c r="G162" s="29">
        <v>50</v>
      </c>
      <c r="H162" s="45" t="s">
        <v>39</v>
      </c>
      <c r="I162" s="46"/>
      <c r="J162" s="47"/>
      <c r="K162" s="29">
        <v>50</v>
      </c>
      <c r="L162" s="45" t="s">
        <v>39</v>
      </c>
      <c r="M162" s="46"/>
      <c r="N162" s="47"/>
      <c r="O162" s="29">
        <v>50</v>
      </c>
      <c r="P162" s="45" t="s">
        <v>39</v>
      </c>
      <c r="Q162" s="46"/>
      <c r="R162" s="47"/>
      <c r="S162" s="29">
        <v>50</v>
      </c>
      <c r="T162" s="45" t="s">
        <v>39</v>
      </c>
      <c r="U162" s="46"/>
      <c r="V162" s="47"/>
      <c r="W162" s="29">
        <v>50</v>
      </c>
      <c r="X162" s="45" t="s">
        <v>39</v>
      </c>
      <c r="Y162" s="46"/>
      <c r="Z162" s="47"/>
      <c r="AA162" s="29">
        <v>50</v>
      </c>
      <c r="AB162" s="45" t="s">
        <v>39</v>
      </c>
      <c r="AC162" s="46"/>
      <c r="AD162" s="47"/>
      <c r="AE162" s="29">
        <v>50</v>
      </c>
      <c r="AF162" s="45" t="s">
        <v>39</v>
      </c>
      <c r="AG162" s="46"/>
      <c r="AH162" s="47"/>
      <c r="AI162" s="29">
        <v>50</v>
      </c>
      <c r="AJ162" s="45" t="s">
        <v>39</v>
      </c>
      <c r="AK162" s="46"/>
      <c r="AL162" s="47"/>
      <c r="AM162" s="29">
        <v>50</v>
      </c>
      <c r="AN162" s="45" t="s">
        <v>39</v>
      </c>
      <c r="AO162" s="46"/>
      <c r="AP162" s="47"/>
      <c r="AQ162" s="29">
        <v>50</v>
      </c>
      <c r="AR162" s="45" t="s">
        <v>39</v>
      </c>
      <c r="AS162" s="46"/>
      <c r="AT162" s="47"/>
      <c r="AU162" s="29">
        <v>50</v>
      </c>
      <c r="AV162" s="45" t="s">
        <v>39</v>
      </c>
      <c r="AW162" s="46"/>
      <c r="AX162" s="47"/>
      <c r="AY162" s="29">
        <v>50</v>
      </c>
      <c r="AZ162" s="45" t="s">
        <v>39</v>
      </c>
      <c r="BA162" s="46"/>
      <c r="BB162" s="47"/>
      <c r="BC162" s="29">
        <v>50</v>
      </c>
    </row>
    <row r="163" spans="1:55" ht="18" customHeight="1" hidden="1">
      <c r="A163" s="25"/>
      <c r="B163" s="27"/>
      <c r="C163" s="48"/>
      <c r="D163" s="51" t="s">
        <v>40</v>
      </c>
      <c r="E163" s="52"/>
      <c r="F163" s="53"/>
      <c r="G163" s="9">
        <f>G164+G$7</f>
        <v>-148.30582434198558</v>
      </c>
      <c r="H163" s="51" t="s">
        <v>40</v>
      </c>
      <c r="I163" s="52"/>
      <c r="J163" s="53"/>
      <c r="K163" s="9">
        <f>K164+K$7</f>
        <v>-63.6344356218997</v>
      </c>
      <c r="L163" s="51" t="s">
        <v>40</v>
      </c>
      <c r="M163" s="52"/>
      <c r="N163" s="53"/>
      <c r="O163" s="9">
        <f>O164+O$7</f>
        <v>-98.03021185496465</v>
      </c>
      <c r="P163" s="51" t="s">
        <v>40</v>
      </c>
      <c r="Q163" s="52"/>
      <c r="R163" s="53"/>
      <c r="S163" s="9">
        <f>S164+S$7</f>
        <v>-19.646790328521014</v>
      </c>
      <c r="T163" s="51" t="s">
        <v>40</v>
      </c>
      <c r="U163" s="52"/>
      <c r="V163" s="53"/>
      <c r="W163" s="9">
        <f>W164+W$7</f>
        <v>-10.31687545297083</v>
      </c>
      <c r="X163" s="51" t="s">
        <v>40</v>
      </c>
      <c r="Y163" s="52"/>
      <c r="Z163" s="53"/>
      <c r="AA163" s="9">
        <f>AA164+AA$7</f>
        <v>-11.917387888424084</v>
      </c>
      <c r="AB163" s="51" t="s">
        <v>40</v>
      </c>
      <c r="AC163" s="52"/>
      <c r="AD163" s="53"/>
      <c r="AE163" s="9">
        <f>AE164+AE$7</f>
        <v>6.232097163525303</v>
      </c>
      <c r="AF163" s="51" t="s">
        <v>40</v>
      </c>
      <c r="AG163" s="52"/>
      <c r="AH163" s="53"/>
      <c r="AI163" s="9">
        <f>AI164+AI$7</f>
        <v>7.625763280485582</v>
      </c>
      <c r="AJ163" s="51" t="s">
        <v>40</v>
      </c>
      <c r="AK163" s="52"/>
      <c r="AL163" s="53"/>
      <c r="AM163" s="9">
        <f>AM164+AM$7</f>
        <v>11.174648233493269</v>
      </c>
      <c r="AN163" s="51" t="s">
        <v>40</v>
      </c>
      <c r="AO163" s="52"/>
      <c r="AP163" s="53"/>
      <c r="AQ163" s="9">
        <f>AQ164+AQ$7</f>
        <v>9.840102083962547</v>
      </c>
      <c r="AR163" s="51" t="s">
        <v>40</v>
      </c>
      <c r="AS163" s="52"/>
      <c r="AT163" s="53"/>
      <c r="AU163" s="9">
        <f>AU164+AU$7</f>
        <v>11.597132165374598</v>
      </c>
      <c r="AV163" s="51" t="s">
        <v>40</v>
      </c>
      <c r="AW163" s="52"/>
      <c r="AX163" s="53"/>
      <c r="AY163" s="9">
        <f>AY164+AY$7</f>
        <v>9.825822825146933</v>
      </c>
      <c r="AZ163" s="51" t="s">
        <v>40</v>
      </c>
      <c r="BA163" s="52"/>
      <c r="BB163" s="53"/>
      <c r="BC163" s="9">
        <f>BC164+BC$7</f>
        <v>15.243609784571625</v>
      </c>
    </row>
    <row r="164" spans="1:55" ht="18" customHeight="1" hidden="1">
      <c r="A164" s="25"/>
      <c r="B164" s="27"/>
      <c r="C164" s="49"/>
      <c r="D164" s="51" t="s">
        <v>41</v>
      </c>
      <c r="E164" s="52"/>
      <c r="F164" s="53"/>
      <c r="G164" s="9">
        <f>G$6*G165/(G$6-G165)</f>
        <v>-163.7397743419856</v>
      </c>
      <c r="H164" s="51" t="s">
        <v>41</v>
      </c>
      <c r="I164" s="52"/>
      <c r="J164" s="53"/>
      <c r="K164" s="9">
        <f>K$6*K165/(K$6-K165)</f>
        <v>-75.9495456218997</v>
      </c>
      <c r="L164" s="51" t="s">
        <v>41</v>
      </c>
      <c r="M164" s="52"/>
      <c r="N164" s="53"/>
      <c r="O164" s="9">
        <f>O$6*O165/(O$6-O165)</f>
        <v>-97.17498185496464</v>
      </c>
      <c r="P164" s="51" t="s">
        <v>41</v>
      </c>
      <c r="Q164" s="52"/>
      <c r="R164" s="53"/>
      <c r="S164" s="9">
        <f>S$6*S165/(S$6-S165)</f>
        <v>-55.75278032852101</v>
      </c>
      <c r="T164" s="51" t="s">
        <v>41</v>
      </c>
      <c r="U164" s="52"/>
      <c r="V164" s="53"/>
      <c r="W164" s="9">
        <f>W$6*W165/(W$6-W165)</f>
        <v>-37.24728545297083</v>
      </c>
      <c r="X164" s="51" t="s">
        <v>41</v>
      </c>
      <c r="Y164" s="52"/>
      <c r="Z164" s="53"/>
      <c r="AA164" s="9">
        <f>AA$6*AA165/(AA$6-AA165)</f>
        <v>-36.910727888424084</v>
      </c>
      <c r="AB164" s="51" t="s">
        <v>41</v>
      </c>
      <c r="AC164" s="52"/>
      <c r="AD164" s="53"/>
      <c r="AE164" s="9">
        <f>AE$6*AE165/(AE$6-AE165)</f>
        <v>-20.9061828364747</v>
      </c>
      <c r="AF164" s="51" t="s">
        <v>41</v>
      </c>
      <c r="AG164" s="52"/>
      <c r="AH164" s="53"/>
      <c r="AI164" s="9">
        <f>AI$6*AI165/(AI$6-AI165)</f>
        <v>-21.018496719514417</v>
      </c>
      <c r="AJ164" s="51" t="s">
        <v>41</v>
      </c>
      <c r="AK164" s="52"/>
      <c r="AL164" s="53"/>
      <c r="AM164" s="9">
        <f>AM$6*AM165/(AM$6-AM165)</f>
        <v>-15.239181766506732</v>
      </c>
      <c r="AN164" s="51" t="s">
        <v>41</v>
      </c>
      <c r="AO164" s="52"/>
      <c r="AP164" s="53"/>
      <c r="AQ164" s="9">
        <f>AQ$6*AQ165/(AQ$6-AQ165)</f>
        <v>-14.829897916037451</v>
      </c>
      <c r="AR164" s="51" t="s">
        <v>41</v>
      </c>
      <c r="AS164" s="52"/>
      <c r="AT164" s="53"/>
      <c r="AU164" s="9">
        <f>AU$6*AU165/(AU$6-AU165)</f>
        <v>-9.584567834625402</v>
      </c>
      <c r="AV164" s="51" t="s">
        <v>41</v>
      </c>
      <c r="AW164" s="52"/>
      <c r="AX164" s="53"/>
      <c r="AY164" s="9">
        <f>AY$6*AY165/(AY$6-AY165)</f>
        <v>-9.674177174853067</v>
      </c>
      <c r="AZ164" s="51" t="s">
        <v>41</v>
      </c>
      <c r="BA164" s="52"/>
      <c r="BB164" s="53"/>
      <c r="BC164" s="9">
        <f>BC$6*BC165/(BC$6-BC165)</f>
        <v>-6.962170215428376</v>
      </c>
    </row>
    <row r="165" spans="1:55" ht="18" customHeight="1" hidden="1">
      <c r="A165" s="25"/>
      <c r="B165" s="27"/>
      <c r="C165" s="49"/>
      <c r="D165" s="51" t="s">
        <v>42</v>
      </c>
      <c r="E165" s="52"/>
      <c r="F165" s="53"/>
      <c r="G165" s="9">
        <f>G$10+G162</f>
        <v>131.02755115252137</v>
      </c>
      <c r="H165" s="51" t="s">
        <v>42</v>
      </c>
      <c r="I165" s="52"/>
      <c r="J165" s="53"/>
      <c r="K165" s="9">
        <f>K$10+K162</f>
        <v>136.1463688545064</v>
      </c>
      <c r="L165" s="51" t="s">
        <v>42</v>
      </c>
      <c r="M165" s="52"/>
      <c r="N165" s="53"/>
      <c r="O165" s="9">
        <f>O$10+O162</f>
        <v>102.92615449114898</v>
      </c>
      <c r="P165" s="51" t="s">
        <v>42</v>
      </c>
      <c r="Q165" s="52"/>
      <c r="R165" s="53"/>
      <c r="S165" s="9">
        <f>S$10+S162</f>
        <v>86.81630522072291</v>
      </c>
      <c r="T165" s="51" t="s">
        <v>42</v>
      </c>
      <c r="U165" s="52"/>
      <c r="V165" s="53"/>
      <c r="W165" s="9">
        <f>W$10+W162</f>
        <v>82.10379387360064</v>
      </c>
      <c r="X165" s="51" t="s">
        <v>42</v>
      </c>
      <c r="Y165" s="52"/>
      <c r="Z165" s="53"/>
      <c r="AA165" s="9">
        <f>AA$10+AA162</f>
        <v>77.50386606790026</v>
      </c>
      <c r="AB165" s="51" t="s">
        <v>42</v>
      </c>
      <c r="AC165" s="52"/>
      <c r="AD165" s="53"/>
      <c r="AE165" s="9">
        <f>AE$10+AE162</f>
        <v>68.31308219399625</v>
      </c>
      <c r="AF165" s="51" t="s">
        <v>42</v>
      </c>
      <c r="AG165" s="52"/>
      <c r="AH165" s="53"/>
      <c r="AI165" s="9">
        <f>AI$10+AI162</f>
        <v>66.97219248313655</v>
      </c>
      <c r="AJ165" s="51" t="s">
        <v>42</v>
      </c>
      <c r="AK165" s="52"/>
      <c r="AL165" s="53"/>
      <c r="AM165" s="9">
        <f>AM$10+AM162</f>
        <v>63.61870091729116</v>
      </c>
      <c r="AN165" s="51" t="s">
        <v>42</v>
      </c>
      <c r="AO165" s="52"/>
      <c r="AP165" s="53"/>
      <c r="AQ165" s="9">
        <f>AQ$10+AQ162</f>
        <v>62.8852277617262</v>
      </c>
      <c r="AR165" s="51" t="s">
        <v>42</v>
      </c>
      <c r="AS165" s="52"/>
      <c r="AT165" s="53"/>
      <c r="AU165" s="9">
        <f>AU$10+AU162</f>
        <v>58.8435685009034</v>
      </c>
      <c r="AV165" s="51" t="s">
        <v>42</v>
      </c>
      <c r="AW165" s="52"/>
      <c r="AX165" s="53"/>
      <c r="AY165" s="9">
        <f>AY$10+AY162</f>
        <v>58.93106394459934</v>
      </c>
      <c r="AZ165" s="51" t="s">
        <v>42</v>
      </c>
      <c r="BA165" s="52"/>
      <c r="BB165" s="53"/>
      <c r="BC165" s="9">
        <f>BC$10+BC162</f>
        <v>56.5299645324732</v>
      </c>
    </row>
    <row r="166" spans="1:55" ht="18" customHeight="1" hidden="1">
      <c r="A166" s="26"/>
      <c r="B166" s="28"/>
      <c r="C166" s="50"/>
      <c r="D166" s="51" t="s">
        <v>43</v>
      </c>
      <c r="E166" s="52"/>
      <c r="F166" s="53"/>
      <c r="G166" s="14">
        <f>G165/G164</f>
        <v>-0.8002182223535881</v>
      </c>
      <c r="H166" s="51" t="s">
        <v>43</v>
      </c>
      <c r="I166" s="52"/>
      <c r="J166" s="53"/>
      <c r="K166" s="14">
        <f>K165/K164</f>
        <v>-1.7925896427647516</v>
      </c>
      <c r="L166" s="51" t="s">
        <v>43</v>
      </c>
      <c r="M166" s="52"/>
      <c r="N166" s="53"/>
      <c r="O166" s="14">
        <f>O165/O164</f>
        <v>-1.059183675946223</v>
      </c>
      <c r="P166" s="51" t="s">
        <v>43</v>
      </c>
      <c r="Q166" s="52"/>
      <c r="R166" s="53"/>
      <c r="S166" s="14">
        <f>S165/S164</f>
        <v>-1.5571654850065113</v>
      </c>
      <c r="T166" s="51" t="s">
        <v>43</v>
      </c>
      <c r="U166" s="52"/>
      <c r="V166" s="53"/>
      <c r="W166" s="14">
        <f>W165/W164</f>
        <v>-2.204289329413456</v>
      </c>
      <c r="X166" s="51" t="s">
        <v>43</v>
      </c>
      <c r="Y166" s="52"/>
      <c r="Z166" s="53"/>
      <c r="AA166" s="14">
        <f>AA165/AA164</f>
        <v>-2.0997653121927993</v>
      </c>
      <c r="AB166" s="51" t="s">
        <v>43</v>
      </c>
      <c r="AC166" s="52"/>
      <c r="AD166" s="53"/>
      <c r="AE166" s="14">
        <f>AE165/AE164</f>
        <v>-3.2676018730120093</v>
      </c>
      <c r="AF166" s="51" t="s">
        <v>43</v>
      </c>
      <c r="AG166" s="52"/>
      <c r="AH166" s="53"/>
      <c r="AI166" s="14">
        <f>AI165/AI164</f>
        <v>-3.1863455021003895</v>
      </c>
      <c r="AJ166" s="51" t="s">
        <v>43</v>
      </c>
      <c r="AK166" s="52"/>
      <c r="AL166" s="53"/>
      <c r="AM166" s="14">
        <f>AM165/AM164</f>
        <v>-4.174679578736623</v>
      </c>
      <c r="AN166" s="51" t="s">
        <v>43</v>
      </c>
      <c r="AO166" s="52"/>
      <c r="AP166" s="53"/>
      <c r="AQ166" s="14">
        <f>AQ165/AQ164</f>
        <v>-4.240435646810517</v>
      </c>
      <c r="AR166" s="51" t="s">
        <v>43</v>
      </c>
      <c r="AS166" s="52"/>
      <c r="AT166" s="53"/>
      <c r="AU166" s="14">
        <f>AU165/AU164</f>
        <v>-6.139407588970673</v>
      </c>
      <c r="AV166" s="51" t="s">
        <v>43</v>
      </c>
      <c r="AW166" s="52"/>
      <c r="AX166" s="53"/>
      <c r="AY166" s="14">
        <f>AY165/AY164</f>
        <v>-6.091584108856719</v>
      </c>
      <c r="AZ166" s="51" t="s">
        <v>43</v>
      </c>
      <c r="BA166" s="52"/>
      <c r="BB166" s="53"/>
      <c r="BC166" s="14">
        <f>BC165/BC164</f>
        <v>-8.119589550856013</v>
      </c>
    </row>
    <row r="169" ht="23.25">
      <c r="A169" s="6" t="s">
        <v>22</v>
      </c>
    </row>
    <row r="170" ht="23.25">
      <c r="A170" s="6" t="s">
        <v>23</v>
      </c>
    </row>
    <row r="171" ht="23.25">
      <c r="A171" s="6" t="s">
        <v>62</v>
      </c>
    </row>
  </sheetData>
  <sheetProtection/>
  <mergeCells count="1837">
    <mergeCell ref="A2:A3"/>
    <mergeCell ref="C3:C5"/>
    <mergeCell ref="D3:G3"/>
    <mergeCell ref="H3:K3"/>
    <mergeCell ref="L3:O3"/>
    <mergeCell ref="P3:S3"/>
    <mergeCell ref="D5:F5"/>
    <mergeCell ref="H5:J5"/>
    <mergeCell ref="L5:N5"/>
    <mergeCell ref="P5:R5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D4:G4"/>
    <mergeCell ref="H4:K4"/>
    <mergeCell ref="L4:O4"/>
    <mergeCell ref="P4:S4"/>
    <mergeCell ref="T4:W4"/>
    <mergeCell ref="X4:AA4"/>
    <mergeCell ref="AB4:AE4"/>
    <mergeCell ref="AF4:AI4"/>
    <mergeCell ref="AJ4:AM4"/>
    <mergeCell ref="AN4:AQ4"/>
    <mergeCell ref="AR4:AU4"/>
    <mergeCell ref="AV4:AY4"/>
    <mergeCell ref="AZ4:BC4"/>
    <mergeCell ref="T5:V5"/>
    <mergeCell ref="X5:Z5"/>
    <mergeCell ref="AB5:AD5"/>
    <mergeCell ref="AF5:AH5"/>
    <mergeCell ref="AJ5:AL5"/>
    <mergeCell ref="AN5:AP5"/>
    <mergeCell ref="AR5:AT5"/>
    <mergeCell ref="AV5:AX5"/>
    <mergeCell ref="AZ5:BB5"/>
    <mergeCell ref="D6:F6"/>
    <mergeCell ref="H6:J6"/>
    <mergeCell ref="L6:N6"/>
    <mergeCell ref="P6:R6"/>
    <mergeCell ref="T6:V6"/>
    <mergeCell ref="X6:Z6"/>
    <mergeCell ref="AB6:AD6"/>
    <mergeCell ref="AF6:AH6"/>
    <mergeCell ref="AJ6:AL6"/>
    <mergeCell ref="AN6:AP6"/>
    <mergeCell ref="AR6:AT6"/>
    <mergeCell ref="AV6:AX6"/>
    <mergeCell ref="AZ6:BB6"/>
    <mergeCell ref="D7:F7"/>
    <mergeCell ref="H7:J7"/>
    <mergeCell ref="L7:N7"/>
    <mergeCell ref="P7:R7"/>
    <mergeCell ref="T7:V7"/>
    <mergeCell ref="X7:Z7"/>
    <mergeCell ref="AB7:AD7"/>
    <mergeCell ref="AF7:AH7"/>
    <mergeCell ref="AJ7:AL7"/>
    <mergeCell ref="AN7:AP7"/>
    <mergeCell ref="AR7:AT7"/>
    <mergeCell ref="AV7:AX7"/>
    <mergeCell ref="AZ7:BB7"/>
    <mergeCell ref="C8:C10"/>
    <mergeCell ref="D8:F8"/>
    <mergeCell ref="H8:J8"/>
    <mergeCell ref="L8:N8"/>
    <mergeCell ref="P8:R8"/>
    <mergeCell ref="T8:V8"/>
    <mergeCell ref="X8:Z8"/>
    <mergeCell ref="AB8:AD8"/>
    <mergeCell ref="AF8:AH8"/>
    <mergeCell ref="AJ8:AL8"/>
    <mergeCell ref="AN8:AP8"/>
    <mergeCell ref="AR8:AT8"/>
    <mergeCell ref="AV8:AX8"/>
    <mergeCell ref="AZ8:BB8"/>
    <mergeCell ref="D9:F9"/>
    <mergeCell ref="H9:J9"/>
    <mergeCell ref="L9:N9"/>
    <mergeCell ref="P9:R9"/>
    <mergeCell ref="T9:V9"/>
    <mergeCell ref="X9:Z9"/>
    <mergeCell ref="AB9:AD9"/>
    <mergeCell ref="AF9:AH9"/>
    <mergeCell ref="AJ9:AL9"/>
    <mergeCell ref="AN9:AP9"/>
    <mergeCell ref="AR9:AT9"/>
    <mergeCell ref="AV9:AX9"/>
    <mergeCell ref="AZ9:BB9"/>
    <mergeCell ref="D10:F10"/>
    <mergeCell ref="H10:J10"/>
    <mergeCell ref="L10:N10"/>
    <mergeCell ref="P10:R10"/>
    <mergeCell ref="T10:V10"/>
    <mergeCell ref="X10:Z10"/>
    <mergeCell ref="AB10:AD10"/>
    <mergeCell ref="AF10:AH10"/>
    <mergeCell ref="AJ10:AL10"/>
    <mergeCell ref="AN10:AP10"/>
    <mergeCell ref="AR10:AT10"/>
    <mergeCell ref="AV10:AX10"/>
    <mergeCell ref="AZ10:BB10"/>
    <mergeCell ref="A11:A161"/>
    <mergeCell ref="B11:B22"/>
    <mergeCell ref="D12:F12"/>
    <mergeCell ref="H12:J12"/>
    <mergeCell ref="L12:N12"/>
    <mergeCell ref="P12:R12"/>
    <mergeCell ref="T12:V12"/>
    <mergeCell ref="X12:Z12"/>
    <mergeCell ref="AB12:AD12"/>
    <mergeCell ref="AF12:AH12"/>
    <mergeCell ref="AJ12:AL12"/>
    <mergeCell ref="AN12:AP12"/>
    <mergeCell ref="AR12:AT12"/>
    <mergeCell ref="AV12:AX12"/>
    <mergeCell ref="AZ12:BB12"/>
    <mergeCell ref="C13:C16"/>
    <mergeCell ref="D13:F13"/>
    <mergeCell ref="H13:J13"/>
    <mergeCell ref="L13:N13"/>
    <mergeCell ref="P13:R13"/>
    <mergeCell ref="T13:V13"/>
    <mergeCell ref="X13:Z13"/>
    <mergeCell ref="AB13:AD13"/>
    <mergeCell ref="AF13:AH13"/>
    <mergeCell ref="AJ13:AL13"/>
    <mergeCell ref="AN13:AP13"/>
    <mergeCell ref="AR13:AT13"/>
    <mergeCell ref="AV13:AX13"/>
    <mergeCell ref="AZ13:BB13"/>
    <mergeCell ref="D14:F14"/>
    <mergeCell ref="H14:J14"/>
    <mergeCell ref="L14:N14"/>
    <mergeCell ref="P14:R14"/>
    <mergeCell ref="T14:V14"/>
    <mergeCell ref="X14:Z14"/>
    <mergeCell ref="AB14:AD14"/>
    <mergeCell ref="AF14:AH14"/>
    <mergeCell ref="AJ14:AL14"/>
    <mergeCell ref="AN14:AP14"/>
    <mergeCell ref="AR14:AT14"/>
    <mergeCell ref="AV14:AX14"/>
    <mergeCell ref="AZ14:BB14"/>
    <mergeCell ref="D15:F15"/>
    <mergeCell ref="H15:J15"/>
    <mergeCell ref="L15:N15"/>
    <mergeCell ref="P15:R15"/>
    <mergeCell ref="T15:V15"/>
    <mergeCell ref="X15:Z15"/>
    <mergeCell ref="AB15:AD15"/>
    <mergeCell ref="AF15:AH15"/>
    <mergeCell ref="AJ15:AL15"/>
    <mergeCell ref="AN15:AP15"/>
    <mergeCell ref="AR15:AT15"/>
    <mergeCell ref="AV15:AX15"/>
    <mergeCell ref="AZ15:BB15"/>
    <mergeCell ref="D16:F16"/>
    <mergeCell ref="H16:J16"/>
    <mergeCell ref="L16:N16"/>
    <mergeCell ref="P16:R16"/>
    <mergeCell ref="T16:V16"/>
    <mergeCell ref="X16:Z16"/>
    <mergeCell ref="AB16:AD16"/>
    <mergeCell ref="AF16:AH16"/>
    <mergeCell ref="AJ16:AL16"/>
    <mergeCell ref="AN16:AP16"/>
    <mergeCell ref="AR16:AT16"/>
    <mergeCell ref="AV16:AX16"/>
    <mergeCell ref="AZ16:BB16"/>
    <mergeCell ref="D18:F18"/>
    <mergeCell ref="H18:J18"/>
    <mergeCell ref="L18:N18"/>
    <mergeCell ref="P18:R18"/>
    <mergeCell ref="T18:V18"/>
    <mergeCell ref="X18:Z18"/>
    <mergeCell ref="AB18:AD18"/>
    <mergeCell ref="AF18:AH18"/>
    <mergeCell ref="AJ18:AL18"/>
    <mergeCell ref="AN18:AP18"/>
    <mergeCell ref="AR18:AT18"/>
    <mergeCell ref="AV18:AX18"/>
    <mergeCell ref="AZ18:BB18"/>
    <mergeCell ref="C19:C22"/>
    <mergeCell ref="D19:F19"/>
    <mergeCell ref="H19:J19"/>
    <mergeCell ref="L19:N19"/>
    <mergeCell ref="P19:R19"/>
    <mergeCell ref="T19:V19"/>
    <mergeCell ref="X19:Z19"/>
    <mergeCell ref="AB19:AD19"/>
    <mergeCell ref="AF19:AH19"/>
    <mergeCell ref="AJ19:AL19"/>
    <mergeCell ref="AN19:AP19"/>
    <mergeCell ref="AR19:AT19"/>
    <mergeCell ref="AV19:AX19"/>
    <mergeCell ref="AZ19:BB19"/>
    <mergeCell ref="D20:F20"/>
    <mergeCell ref="H20:J20"/>
    <mergeCell ref="L20:N20"/>
    <mergeCell ref="P20:R20"/>
    <mergeCell ref="T20:V20"/>
    <mergeCell ref="X20:Z20"/>
    <mergeCell ref="AB20:AD20"/>
    <mergeCell ref="AF20:AH20"/>
    <mergeCell ref="AJ20:AL20"/>
    <mergeCell ref="AN20:AP20"/>
    <mergeCell ref="AR20:AT20"/>
    <mergeCell ref="AV20:AX20"/>
    <mergeCell ref="AZ20:BB20"/>
    <mergeCell ref="D21:F21"/>
    <mergeCell ref="H21:J21"/>
    <mergeCell ref="L21:N21"/>
    <mergeCell ref="P21:R21"/>
    <mergeCell ref="T21:V21"/>
    <mergeCell ref="X21:Z21"/>
    <mergeCell ref="AB21:AD21"/>
    <mergeCell ref="AF21:AH21"/>
    <mergeCell ref="AJ21:AL21"/>
    <mergeCell ref="AN21:AP21"/>
    <mergeCell ref="AR21:AT21"/>
    <mergeCell ref="AV21:AX21"/>
    <mergeCell ref="AZ21:BB21"/>
    <mergeCell ref="D22:F22"/>
    <mergeCell ref="H22:J22"/>
    <mergeCell ref="L22:N22"/>
    <mergeCell ref="P22:R22"/>
    <mergeCell ref="T22:V22"/>
    <mergeCell ref="X22:Z22"/>
    <mergeCell ref="AB22:AD22"/>
    <mergeCell ref="AF22:AH22"/>
    <mergeCell ref="AJ22:AL22"/>
    <mergeCell ref="AN22:AP22"/>
    <mergeCell ref="AR22:AT22"/>
    <mergeCell ref="AV22:AX22"/>
    <mergeCell ref="AZ22:BB22"/>
    <mergeCell ref="B23:B34"/>
    <mergeCell ref="D24:F24"/>
    <mergeCell ref="H24:J24"/>
    <mergeCell ref="L24:N24"/>
    <mergeCell ref="P24:R24"/>
    <mergeCell ref="T24:V24"/>
    <mergeCell ref="X24:Z24"/>
    <mergeCell ref="AB24:AD24"/>
    <mergeCell ref="AF24:AH24"/>
    <mergeCell ref="AJ24:AL24"/>
    <mergeCell ref="AN24:AP24"/>
    <mergeCell ref="AR24:AT24"/>
    <mergeCell ref="AV24:AX24"/>
    <mergeCell ref="AZ24:BB24"/>
    <mergeCell ref="C25:C28"/>
    <mergeCell ref="D25:F25"/>
    <mergeCell ref="H25:J25"/>
    <mergeCell ref="L25:N25"/>
    <mergeCell ref="P25:R25"/>
    <mergeCell ref="T25:V25"/>
    <mergeCell ref="X25:Z25"/>
    <mergeCell ref="AB25:AD25"/>
    <mergeCell ref="AF25:AH25"/>
    <mergeCell ref="AJ25:AL25"/>
    <mergeCell ref="AN25:AP25"/>
    <mergeCell ref="AR25:AT25"/>
    <mergeCell ref="AV25:AX25"/>
    <mergeCell ref="AZ25:BB25"/>
    <mergeCell ref="D26:F26"/>
    <mergeCell ref="H26:J26"/>
    <mergeCell ref="L26:N26"/>
    <mergeCell ref="P26:R26"/>
    <mergeCell ref="T26:V26"/>
    <mergeCell ref="X26:Z26"/>
    <mergeCell ref="AB26:AD26"/>
    <mergeCell ref="AF26:AH26"/>
    <mergeCell ref="AJ26:AL26"/>
    <mergeCell ref="AN26:AP26"/>
    <mergeCell ref="AR26:AT26"/>
    <mergeCell ref="AV26:AX26"/>
    <mergeCell ref="AZ26:BB26"/>
    <mergeCell ref="D27:F27"/>
    <mergeCell ref="H27:J27"/>
    <mergeCell ref="L27:N27"/>
    <mergeCell ref="P27:R27"/>
    <mergeCell ref="T27:V27"/>
    <mergeCell ref="X27:Z27"/>
    <mergeCell ref="AB27:AD27"/>
    <mergeCell ref="AF27:AH27"/>
    <mergeCell ref="AJ27:AL27"/>
    <mergeCell ref="AN27:AP27"/>
    <mergeCell ref="AR27:AT27"/>
    <mergeCell ref="AV27:AX27"/>
    <mergeCell ref="AZ27:BB27"/>
    <mergeCell ref="D28:F28"/>
    <mergeCell ref="H28:J28"/>
    <mergeCell ref="L28:N28"/>
    <mergeCell ref="P28:R28"/>
    <mergeCell ref="T28:V28"/>
    <mergeCell ref="X28:Z28"/>
    <mergeCell ref="AB28:AD28"/>
    <mergeCell ref="AF28:AH28"/>
    <mergeCell ref="AJ28:AL28"/>
    <mergeCell ref="AN28:AP28"/>
    <mergeCell ref="AR28:AT28"/>
    <mergeCell ref="AV28:AX28"/>
    <mergeCell ref="AZ28:BB28"/>
    <mergeCell ref="D30:F30"/>
    <mergeCell ref="H30:J30"/>
    <mergeCell ref="L30:N30"/>
    <mergeCell ref="P30:R30"/>
    <mergeCell ref="T30:V30"/>
    <mergeCell ref="X30:Z30"/>
    <mergeCell ref="AB30:AD30"/>
    <mergeCell ref="AF30:AH30"/>
    <mergeCell ref="AJ30:AL30"/>
    <mergeCell ref="AN30:AP30"/>
    <mergeCell ref="AR30:AT30"/>
    <mergeCell ref="AV30:AX30"/>
    <mergeCell ref="AZ30:BB30"/>
    <mergeCell ref="C31:C34"/>
    <mergeCell ref="D31:F31"/>
    <mergeCell ref="H31:J31"/>
    <mergeCell ref="L31:N31"/>
    <mergeCell ref="P31:R31"/>
    <mergeCell ref="T31:V31"/>
    <mergeCell ref="X31:Z31"/>
    <mergeCell ref="AB31:AD31"/>
    <mergeCell ref="AF31:AH31"/>
    <mergeCell ref="AJ31:AL31"/>
    <mergeCell ref="AN31:AP31"/>
    <mergeCell ref="AR31:AT31"/>
    <mergeCell ref="AV31:AX31"/>
    <mergeCell ref="AZ31:BB31"/>
    <mergeCell ref="D32:F32"/>
    <mergeCell ref="H32:J32"/>
    <mergeCell ref="L32:N32"/>
    <mergeCell ref="P32:R32"/>
    <mergeCell ref="T32:V32"/>
    <mergeCell ref="X32:Z32"/>
    <mergeCell ref="AB32:AD32"/>
    <mergeCell ref="AF32:AH32"/>
    <mergeCell ref="AJ32:AL32"/>
    <mergeCell ref="AN32:AP32"/>
    <mergeCell ref="AR32:AT32"/>
    <mergeCell ref="AV32:AX32"/>
    <mergeCell ref="AZ32:BB32"/>
    <mergeCell ref="D33:F33"/>
    <mergeCell ref="H33:J33"/>
    <mergeCell ref="L33:N33"/>
    <mergeCell ref="P33:R33"/>
    <mergeCell ref="T33:V33"/>
    <mergeCell ref="X33:Z33"/>
    <mergeCell ref="AB33:AD33"/>
    <mergeCell ref="AF33:AH33"/>
    <mergeCell ref="AJ33:AL33"/>
    <mergeCell ref="AN33:AP33"/>
    <mergeCell ref="AR33:AT33"/>
    <mergeCell ref="AV33:AX33"/>
    <mergeCell ref="AZ33:BB33"/>
    <mergeCell ref="D34:F34"/>
    <mergeCell ref="H34:J34"/>
    <mergeCell ref="L34:N34"/>
    <mergeCell ref="P34:R34"/>
    <mergeCell ref="T34:V34"/>
    <mergeCell ref="X34:Z34"/>
    <mergeCell ref="AB34:AD34"/>
    <mergeCell ref="AF34:AH34"/>
    <mergeCell ref="AJ34:AL34"/>
    <mergeCell ref="AN34:AP34"/>
    <mergeCell ref="AR34:AT34"/>
    <mergeCell ref="AV34:AX34"/>
    <mergeCell ref="AZ34:BB34"/>
    <mergeCell ref="B35:B46"/>
    <mergeCell ref="D36:F36"/>
    <mergeCell ref="H36:J36"/>
    <mergeCell ref="L36:N36"/>
    <mergeCell ref="P36:R36"/>
    <mergeCell ref="T36:V36"/>
    <mergeCell ref="X36:Z36"/>
    <mergeCell ref="AB36:AD36"/>
    <mergeCell ref="AF36:AH36"/>
    <mergeCell ref="AJ36:AL36"/>
    <mergeCell ref="AN36:AP36"/>
    <mergeCell ref="AR36:AT36"/>
    <mergeCell ref="AV36:AX36"/>
    <mergeCell ref="AZ36:BB36"/>
    <mergeCell ref="C37:C40"/>
    <mergeCell ref="D37:F37"/>
    <mergeCell ref="H37:J37"/>
    <mergeCell ref="L37:N37"/>
    <mergeCell ref="P37:R37"/>
    <mergeCell ref="T37:V37"/>
    <mergeCell ref="X37:Z37"/>
    <mergeCell ref="AB37:AD37"/>
    <mergeCell ref="AF37:AH37"/>
    <mergeCell ref="AJ37:AL37"/>
    <mergeCell ref="AN37:AP37"/>
    <mergeCell ref="AR37:AT37"/>
    <mergeCell ref="AV37:AX37"/>
    <mergeCell ref="AZ37:BB37"/>
    <mergeCell ref="D38:F38"/>
    <mergeCell ref="H38:J38"/>
    <mergeCell ref="L38:N38"/>
    <mergeCell ref="P38:R38"/>
    <mergeCell ref="T38:V38"/>
    <mergeCell ref="X38:Z38"/>
    <mergeCell ref="AB38:AD38"/>
    <mergeCell ref="AF38:AH38"/>
    <mergeCell ref="AJ38:AL38"/>
    <mergeCell ref="AN38:AP38"/>
    <mergeCell ref="AR38:AT38"/>
    <mergeCell ref="AV38:AX38"/>
    <mergeCell ref="AZ38:BB38"/>
    <mergeCell ref="D39:F39"/>
    <mergeCell ref="H39:J39"/>
    <mergeCell ref="L39:N39"/>
    <mergeCell ref="P39:R39"/>
    <mergeCell ref="T39:V39"/>
    <mergeCell ref="X39:Z39"/>
    <mergeCell ref="AB39:AD39"/>
    <mergeCell ref="AF39:AH39"/>
    <mergeCell ref="AJ39:AL39"/>
    <mergeCell ref="AN39:AP39"/>
    <mergeCell ref="AR39:AT39"/>
    <mergeCell ref="AV39:AX39"/>
    <mergeCell ref="AZ39:BB39"/>
    <mergeCell ref="D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AN40:AP40"/>
    <mergeCell ref="AR40:AT40"/>
    <mergeCell ref="AV40:AX40"/>
    <mergeCell ref="AZ40:BB40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AN42:AP42"/>
    <mergeCell ref="AR42:AT42"/>
    <mergeCell ref="AV42:AX42"/>
    <mergeCell ref="AZ42:BB42"/>
    <mergeCell ref="C43:C46"/>
    <mergeCell ref="D43:F43"/>
    <mergeCell ref="H43:J43"/>
    <mergeCell ref="L43:N43"/>
    <mergeCell ref="P43:R43"/>
    <mergeCell ref="T43:V43"/>
    <mergeCell ref="X43:Z43"/>
    <mergeCell ref="AB43:AD43"/>
    <mergeCell ref="AF43:AH43"/>
    <mergeCell ref="AJ43:AL43"/>
    <mergeCell ref="AN43:AP43"/>
    <mergeCell ref="AR43:AT43"/>
    <mergeCell ref="AV43:AX43"/>
    <mergeCell ref="AZ43:BB43"/>
    <mergeCell ref="D44:F44"/>
    <mergeCell ref="H44:J44"/>
    <mergeCell ref="L44:N44"/>
    <mergeCell ref="P44:R44"/>
    <mergeCell ref="T44:V44"/>
    <mergeCell ref="X44:Z44"/>
    <mergeCell ref="AB44:AD44"/>
    <mergeCell ref="AF44:AH44"/>
    <mergeCell ref="AJ44:AL44"/>
    <mergeCell ref="AN44:AP44"/>
    <mergeCell ref="AR44:AT44"/>
    <mergeCell ref="AV44:AX44"/>
    <mergeCell ref="AZ44:BB44"/>
    <mergeCell ref="D45:F45"/>
    <mergeCell ref="H45:J45"/>
    <mergeCell ref="L45:N45"/>
    <mergeCell ref="P45:R45"/>
    <mergeCell ref="T45:V45"/>
    <mergeCell ref="X45:Z45"/>
    <mergeCell ref="AB45:AD45"/>
    <mergeCell ref="AF45:AH45"/>
    <mergeCell ref="AJ45:AL45"/>
    <mergeCell ref="AN45:AP45"/>
    <mergeCell ref="AR45:AT45"/>
    <mergeCell ref="AV45:AX45"/>
    <mergeCell ref="AZ45:BB45"/>
    <mergeCell ref="D46:F46"/>
    <mergeCell ref="H46:J46"/>
    <mergeCell ref="L46:N46"/>
    <mergeCell ref="P46:R46"/>
    <mergeCell ref="T46:V46"/>
    <mergeCell ref="X46:Z46"/>
    <mergeCell ref="AB46:AD46"/>
    <mergeCell ref="AF46:AH46"/>
    <mergeCell ref="AJ46:AL46"/>
    <mergeCell ref="AN46:AP46"/>
    <mergeCell ref="AR46:AT46"/>
    <mergeCell ref="AV46:AX46"/>
    <mergeCell ref="AZ46:BB46"/>
    <mergeCell ref="B47:B58"/>
    <mergeCell ref="D48:F48"/>
    <mergeCell ref="H48:J48"/>
    <mergeCell ref="L48:N48"/>
    <mergeCell ref="P48:R48"/>
    <mergeCell ref="T48:V48"/>
    <mergeCell ref="X48:Z48"/>
    <mergeCell ref="AB48:AD48"/>
    <mergeCell ref="AF48:AH48"/>
    <mergeCell ref="AJ48:AL48"/>
    <mergeCell ref="AN48:AP48"/>
    <mergeCell ref="AR48:AT48"/>
    <mergeCell ref="AV48:AX48"/>
    <mergeCell ref="AZ48:BB48"/>
    <mergeCell ref="C49:C52"/>
    <mergeCell ref="D49:F49"/>
    <mergeCell ref="H49:J49"/>
    <mergeCell ref="L49:N49"/>
    <mergeCell ref="P49:R49"/>
    <mergeCell ref="T49:V49"/>
    <mergeCell ref="X49:Z49"/>
    <mergeCell ref="AB49:AD49"/>
    <mergeCell ref="AF49:AH49"/>
    <mergeCell ref="AJ49:AL49"/>
    <mergeCell ref="AN49:AP49"/>
    <mergeCell ref="AR49:AT49"/>
    <mergeCell ref="AV49:AX49"/>
    <mergeCell ref="AZ49:BB49"/>
    <mergeCell ref="D50:F50"/>
    <mergeCell ref="H50:J50"/>
    <mergeCell ref="L50:N50"/>
    <mergeCell ref="P50:R50"/>
    <mergeCell ref="T50:V50"/>
    <mergeCell ref="X50:Z50"/>
    <mergeCell ref="AB50:AD50"/>
    <mergeCell ref="AF50:AH50"/>
    <mergeCell ref="AJ50:AL50"/>
    <mergeCell ref="AN50:AP50"/>
    <mergeCell ref="AR50:AT50"/>
    <mergeCell ref="AV50:AX50"/>
    <mergeCell ref="AZ50:BB50"/>
    <mergeCell ref="D51:F51"/>
    <mergeCell ref="H51:J51"/>
    <mergeCell ref="L51:N51"/>
    <mergeCell ref="P51:R51"/>
    <mergeCell ref="T51:V51"/>
    <mergeCell ref="X51:Z51"/>
    <mergeCell ref="AB51:AD51"/>
    <mergeCell ref="AF51:AH51"/>
    <mergeCell ref="AJ51:AL51"/>
    <mergeCell ref="AN51:AP51"/>
    <mergeCell ref="AR51:AT51"/>
    <mergeCell ref="AV51:AX51"/>
    <mergeCell ref="AZ51:BB51"/>
    <mergeCell ref="D52:F52"/>
    <mergeCell ref="H52:J52"/>
    <mergeCell ref="L52:N52"/>
    <mergeCell ref="P52:R52"/>
    <mergeCell ref="T52:V52"/>
    <mergeCell ref="X52:Z52"/>
    <mergeCell ref="AB52:AD52"/>
    <mergeCell ref="AF52:AH52"/>
    <mergeCell ref="AJ52:AL52"/>
    <mergeCell ref="AN52:AP52"/>
    <mergeCell ref="AR52:AT52"/>
    <mergeCell ref="AV52:AX52"/>
    <mergeCell ref="AZ52:BB52"/>
    <mergeCell ref="D54:F54"/>
    <mergeCell ref="H54:J54"/>
    <mergeCell ref="L54:N54"/>
    <mergeCell ref="P54:R54"/>
    <mergeCell ref="T54:V54"/>
    <mergeCell ref="X54:Z54"/>
    <mergeCell ref="AB54:AD54"/>
    <mergeCell ref="AF54:AH54"/>
    <mergeCell ref="AJ54:AL54"/>
    <mergeCell ref="AN54:AP54"/>
    <mergeCell ref="AR54:AT54"/>
    <mergeCell ref="AV54:AX54"/>
    <mergeCell ref="AZ54:BB54"/>
    <mergeCell ref="C55:C58"/>
    <mergeCell ref="D55:F55"/>
    <mergeCell ref="H55:J55"/>
    <mergeCell ref="L55:N55"/>
    <mergeCell ref="P55:R55"/>
    <mergeCell ref="T55:V55"/>
    <mergeCell ref="X55:Z55"/>
    <mergeCell ref="AB55:AD55"/>
    <mergeCell ref="AF55:AH55"/>
    <mergeCell ref="AJ55:AL55"/>
    <mergeCell ref="AN55:AP55"/>
    <mergeCell ref="AR55:AT55"/>
    <mergeCell ref="AV55:AX55"/>
    <mergeCell ref="AZ55:BB55"/>
    <mergeCell ref="D56:F56"/>
    <mergeCell ref="H56:J56"/>
    <mergeCell ref="L56:N56"/>
    <mergeCell ref="P56:R56"/>
    <mergeCell ref="T56:V56"/>
    <mergeCell ref="X56:Z56"/>
    <mergeCell ref="AB56:AD56"/>
    <mergeCell ref="AF56:AH56"/>
    <mergeCell ref="AJ56:AL56"/>
    <mergeCell ref="AN56:AP56"/>
    <mergeCell ref="AR56:AT56"/>
    <mergeCell ref="AV56:AX56"/>
    <mergeCell ref="AZ56:BB56"/>
    <mergeCell ref="D57:F57"/>
    <mergeCell ref="H57:J57"/>
    <mergeCell ref="L57:N57"/>
    <mergeCell ref="P57:R57"/>
    <mergeCell ref="T57:V57"/>
    <mergeCell ref="X57:Z57"/>
    <mergeCell ref="AB57:AD57"/>
    <mergeCell ref="AF57:AH57"/>
    <mergeCell ref="AJ57:AL57"/>
    <mergeCell ref="AN57:AP57"/>
    <mergeCell ref="AR57:AT57"/>
    <mergeCell ref="AV57:AX57"/>
    <mergeCell ref="AZ57:BB57"/>
    <mergeCell ref="D58:F58"/>
    <mergeCell ref="H58:J58"/>
    <mergeCell ref="L58:N58"/>
    <mergeCell ref="P58:R58"/>
    <mergeCell ref="T58:V58"/>
    <mergeCell ref="X58:Z58"/>
    <mergeCell ref="AB58:AD58"/>
    <mergeCell ref="AF58:AH58"/>
    <mergeCell ref="AJ58:AL58"/>
    <mergeCell ref="AN58:AP58"/>
    <mergeCell ref="AR58:AT58"/>
    <mergeCell ref="AV58:AX58"/>
    <mergeCell ref="AZ58:BB58"/>
    <mergeCell ref="B59:B70"/>
    <mergeCell ref="D60:F60"/>
    <mergeCell ref="H60:J60"/>
    <mergeCell ref="L60:N60"/>
    <mergeCell ref="P60:R60"/>
    <mergeCell ref="T60:V60"/>
    <mergeCell ref="X60:Z60"/>
    <mergeCell ref="AB60:AD60"/>
    <mergeCell ref="AF60:AH60"/>
    <mergeCell ref="AJ60:AL60"/>
    <mergeCell ref="AN60:AP60"/>
    <mergeCell ref="AR60:AT60"/>
    <mergeCell ref="AV60:AX60"/>
    <mergeCell ref="AZ60:BB60"/>
    <mergeCell ref="C61:C64"/>
    <mergeCell ref="D61:F61"/>
    <mergeCell ref="H61:J61"/>
    <mergeCell ref="L61:N61"/>
    <mergeCell ref="P61:R61"/>
    <mergeCell ref="T61:V61"/>
    <mergeCell ref="X61:Z61"/>
    <mergeCell ref="AB61:AD61"/>
    <mergeCell ref="AF61:AH61"/>
    <mergeCell ref="AJ61:AL61"/>
    <mergeCell ref="AN61:AP61"/>
    <mergeCell ref="AR61:AT61"/>
    <mergeCell ref="AV61:AX61"/>
    <mergeCell ref="AZ61:BB61"/>
    <mergeCell ref="D62:F62"/>
    <mergeCell ref="H62:J62"/>
    <mergeCell ref="L62:N62"/>
    <mergeCell ref="P62:R62"/>
    <mergeCell ref="T62:V62"/>
    <mergeCell ref="X62:Z62"/>
    <mergeCell ref="AB62:AD62"/>
    <mergeCell ref="AF62:AH62"/>
    <mergeCell ref="AJ62:AL62"/>
    <mergeCell ref="AN62:AP62"/>
    <mergeCell ref="AR62:AT62"/>
    <mergeCell ref="AV62:AX62"/>
    <mergeCell ref="AZ62:BB62"/>
    <mergeCell ref="D63:F63"/>
    <mergeCell ref="H63:J63"/>
    <mergeCell ref="L63:N63"/>
    <mergeCell ref="P63:R63"/>
    <mergeCell ref="T63:V63"/>
    <mergeCell ref="X63:Z63"/>
    <mergeCell ref="AB63:AD63"/>
    <mergeCell ref="AF63:AH63"/>
    <mergeCell ref="AJ63:AL63"/>
    <mergeCell ref="AN63:AP63"/>
    <mergeCell ref="AR63:AT63"/>
    <mergeCell ref="AV63:AX63"/>
    <mergeCell ref="AZ63:BB63"/>
    <mergeCell ref="D64:F64"/>
    <mergeCell ref="H64:J64"/>
    <mergeCell ref="L64:N64"/>
    <mergeCell ref="P64:R64"/>
    <mergeCell ref="T64:V64"/>
    <mergeCell ref="X64:Z64"/>
    <mergeCell ref="AB64:AD64"/>
    <mergeCell ref="AF64:AH64"/>
    <mergeCell ref="AJ64:AL64"/>
    <mergeCell ref="AN64:AP64"/>
    <mergeCell ref="AR64:AT64"/>
    <mergeCell ref="AV64:AX64"/>
    <mergeCell ref="AZ64:BB64"/>
    <mergeCell ref="D66:F66"/>
    <mergeCell ref="H66:J66"/>
    <mergeCell ref="L66:N66"/>
    <mergeCell ref="P66:R66"/>
    <mergeCell ref="T66:V66"/>
    <mergeCell ref="X66:Z66"/>
    <mergeCell ref="AB66:AD66"/>
    <mergeCell ref="AF66:AH66"/>
    <mergeCell ref="AJ66:AL66"/>
    <mergeCell ref="AN66:AP66"/>
    <mergeCell ref="AR66:AT66"/>
    <mergeCell ref="AV66:AX66"/>
    <mergeCell ref="AZ66:BB66"/>
    <mergeCell ref="C67:C70"/>
    <mergeCell ref="D67:F67"/>
    <mergeCell ref="H67:J67"/>
    <mergeCell ref="L67:N67"/>
    <mergeCell ref="P67:R67"/>
    <mergeCell ref="T67:V67"/>
    <mergeCell ref="X67:Z67"/>
    <mergeCell ref="AB67:AD67"/>
    <mergeCell ref="AF67:AH67"/>
    <mergeCell ref="AJ67:AL67"/>
    <mergeCell ref="AN67:AP67"/>
    <mergeCell ref="AR67:AT67"/>
    <mergeCell ref="AV67:AX67"/>
    <mergeCell ref="AZ67:BB67"/>
    <mergeCell ref="D68:F68"/>
    <mergeCell ref="H68:J68"/>
    <mergeCell ref="L68:N68"/>
    <mergeCell ref="P68:R68"/>
    <mergeCell ref="T68:V68"/>
    <mergeCell ref="X68:Z68"/>
    <mergeCell ref="AB68:AD68"/>
    <mergeCell ref="AF68:AH68"/>
    <mergeCell ref="AJ68:AL68"/>
    <mergeCell ref="AN68:AP68"/>
    <mergeCell ref="AR68:AT68"/>
    <mergeCell ref="AV68:AX68"/>
    <mergeCell ref="AZ68:BB68"/>
    <mergeCell ref="D69:F69"/>
    <mergeCell ref="H69:J69"/>
    <mergeCell ref="L69:N69"/>
    <mergeCell ref="P69:R69"/>
    <mergeCell ref="T69:V69"/>
    <mergeCell ref="X69:Z69"/>
    <mergeCell ref="AB69:AD69"/>
    <mergeCell ref="AF69:AH69"/>
    <mergeCell ref="AJ69:AL69"/>
    <mergeCell ref="AN69:AP69"/>
    <mergeCell ref="AR69:AT69"/>
    <mergeCell ref="AV69:AX69"/>
    <mergeCell ref="AZ69:BB69"/>
    <mergeCell ref="D70:F70"/>
    <mergeCell ref="H70:J70"/>
    <mergeCell ref="L70:N70"/>
    <mergeCell ref="P70:R70"/>
    <mergeCell ref="T70:V70"/>
    <mergeCell ref="X70:Z70"/>
    <mergeCell ref="AB70:AD70"/>
    <mergeCell ref="AF70:AH70"/>
    <mergeCell ref="AJ70:AL70"/>
    <mergeCell ref="AN70:AP70"/>
    <mergeCell ref="AR70:AT70"/>
    <mergeCell ref="AV70:AX70"/>
    <mergeCell ref="AZ70:BB70"/>
    <mergeCell ref="B71:B82"/>
    <mergeCell ref="D72:F72"/>
    <mergeCell ref="H72:J72"/>
    <mergeCell ref="L72:N72"/>
    <mergeCell ref="P72:R72"/>
    <mergeCell ref="T72:V72"/>
    <mergeCell ref="X72:Z72"/>
    <mergeCell ref="AB72:AD72"/>
    <mergeCell ref="AF72:AH72"/>
    <mergeCell ref="AJ72:AL72"/>
    <mergeCell ref="AN72:AP72"/>
    <mergeCell ref="AR72:AT72"/>
    <mergeCell ref="AV72:AX72"/>
    <mergeCell ref="AZ72:BB72"/>
    <mergeCell ref="C73:C76"/>
    <mergeCell ref="D73:F73"/>
    <mergeCell ref="H73:J73"/>
    <mergeCell ref="L73:N73"/>
    <mergeCell ref="P73:R73"/>
    <mergeCell ref="T73:V73"/>
    <mergeCell ref="X73:Z73"/>
    <mergeCell ref="AB73:AD73"/>
    <mergeCell ref="AF73:AH73"/>
    <mergeCell ref="AJ73:AL73"/>
    <mergeCell ref="AN73:AP73"/>
    <mergeCell ref="AR73:AT73"/>
    <mergeCell ref="AV73:AX73"/>
    <mergeCell ref="AZ73:BB73"/>
    <mergeCell ref="D74:F74"/>
    <mergeCell ref="H74:J74"/>
    <mergeCell ref="L74:N74"/>
    <mergeCell ref="P74:R74"/>
    <mergeCell ref="T74:V74"/>
    <mergeCell ref="X74:Z74"/>
    <mergeCell ref="AB74:AD74"/>
    <mergeCell ref="AF74:AH74"/>
    <mergeCell ref="AJ74:AL74"/>
    <mergeCell ref="AN74:AP74"/>
    <mergeCell ref="AR74:AT74"/>
    <mergeCell ref="AV74:AX74"/>
    <mergeCell ref="AZ74:BB74"/>
    <mergeCell ref="D75:F75"/>
    <mergeCell ref="H75:J75"/>
    <mergeCell ref="L75:N75"/>
    <mergeCell ref="P75:R75"/>
    <mergeCell ref="T75:V75"/>
    <mergeCell ref="X75:Z75"/>
    <mergeCell ref="AB75:AD75"/>
    <mergeCell ref="AF75:AH75"/>
    <mergeCell ref="AJ75:AL75"/>
    <mergeCell ref="AN75:AP75"/>
    <mergeCell ref="AR75:AT75"/>
    <mergeCell ref="AV75:AX75"/>
    <mergeCell ref="AZ75:BB75"/>
    <mergeCell ref="D76:F76"/>
    <mergeCell ref="H76:J76"/>
    <mergeCell ref="L76:N76"/>
    <mergeCell ref="P76:R76"/>
    <mergeCell ref="T76:V76"/>
    <mergeCell ref="X76:Z76"/>
    <mergeCell ref="AB76:AD76"/>
    <mergeCell ref="AF76:AH76"/>
    <mergeCell ref="AJ76:AL76"/>
    <mergeCell ref="AN76:AP76"/>
    <mergeCell ref="AR76:AT76"/>
    <mergeCell ref="AV76:AX76"/>
    <mergeCell ref="AZ76:BB76"/>
    <mergeCell ref="D78:F78"/>
    <mergeCell ref="H78:J78"/>
    <mergeCell ref="L78:N78"/>
    <mergeCell ref="P78:R78"/>
    <mergeCell ref="T78:V78"/>
    <mergeCell ref="X78:Z78"/>
    <mergeCell ref="AB78:AD78"/>
    <mergeCell ref="AF78:AH78"/>
    <mergeCell ref="AJ78:AL78"/>
    <mergeCell ref="AN78:AP78"/>
    <mergeCell ref="AR78:AT78"/>
    <mergeCell ref="AV78:AX78"/>
    <mergeCell ref="AZ78:BB78"/>
    <mergeCell ref="C79:C82"/>
    <mergeCell ref="D79:F79"/>
    <mergeCell ref="H79:J79"/>
    <mergeCell ref="L79:N79"/>
    <mergeCell ref="P79:R79"/>
    <mergeCell ref="T79:V79"/>
    <mergeCell ref="X79:Z79"/>
    <mergeCell ref="AB79:AD79"/>
    <mergeCell ref="AF79:AH79"/>
    <mergeCell ref="AJ79:AL79"/>
    <mergeCell ref="AN79:AP79"/>
    <mergeCell ref="AR79:AT79"/>
    <mergeCell ref="AV79:AX79"/>
    <mergeCell ref="AZ79:BB79"/>
    <mergeCell ref="D80:F80"/>
    <mergeCell ref="H80:J80"/>
    <mergeCell ref="L80:N80"/>
    <mergeCell ref="P80:R80"/>
    <mergeCell ref="T80:V80"/>
    <mergeCell ref="X80:Z80"/>
    <mergeCell ref="AB80:AD80"/>
    <mergeCell ref="AF80:AH80"/>
    <mergeCell ref="AJ80:AL80"/>
    <mergeCell ref="AN80:AP80"/>
    <mergeCell ref="AR80:AT80"/>
    <mergeCell ref="AV80:AX80"/>
    <mergeCell ref="AZ80:BB80"/>
    <mergeCell ref="D81:F81"/>
    <mergeCell ref="H81:J81"/>
    <mergeCell ref="L81:N81"/>
    <mergeCell ref="P81:R81"/>
    <mergeCell ref="T81:V81"/>
    <mergeCell ref="X81:Z81"/>
    <mergeCell ref="AB81:AD81"/>
    <mergeCell ref="AF81:AH81"/>
    <mergeCell ref="AJ81:AL81"/>
    <mergeCell ref="AN81:AP81"/>
    <mergeCell ref="AR81:AT81"/>
    <mergeCell ref="AV81:AX81"/>
    <mergeCell ref="AZ81:BB81"/>
    <mergeCell ref="D82:F82"/>
    <mergeCell ref="H82:J82"/>
    <mergeCell ref="L82:N82"/>
    <mergeCell ref="P82:R82"/>
    <mergeCell ref="T82:V82"/>
    <mergeCell ref="X82:Z82"/>
    <mergeCell ref="AB82:AD82"/>
    <mergeCell ref="AF82:AH82"/>
    <mergeCell ref="AJ82:AL82"/>
    <mergeCell ref="AN82:AP82"/>
    <mergeCell ref="AR82:AT82"/>
    <mergeCell ref="AV82:AX82"/>
    <mergeCell ref="AZ82:BB82"/>
    <mergeCell ref="B83:B94"/>
    <mergeCell ref="D84:F84"/>
    <mergeCell ref="H84:J84"/>
    <mergeCell ref="L84:N84"/>
    <mergeCell ref="P84:R84"/>
    <mergeCell ref="T84:V84"/>
    <mergeCell ref="X84:Z84"/>
    <mergeCell ref="AB84:AD84"/>
    <mergeCell ref="AF84:AH84"/>
    <mergeCell ref="AJ84:AL84"/>
    <mergeCell ref="AN84:AP84"/>
    <mergeCell ref="AR84:AT84"/>
    <mergeCell ref="AV84:AX84"/>
    <mergeCell ref="AZ84:BB84"/>
    <mergeCell ref="C85:C88"/>
    <mergeCell ref="D85:F85"/>
    <mergeCell ref="H85:J85"/>
    <mergeCell ref="L85:N85"/>
    <mergeCell ref="P85:R85"/>
    <mergeCell ref="T85:V85"/>
    <mergeCell ref="X85:Z85"/>
    <mergeCell ref="AB85:AD85"/>
    <mergeCell ref="AF85:AH85"/>
    <mergeCell ref="AJ85:AL85"/>
    <mergeCell ref="AN85:AP85"/>
    <mergeCell ref="AR85:AT85"/>
    <mergeCell ref="AV85:AX85"/>
    <mergeCell ref="AZ85:BB85"/>
    <mergeCell ref="D86:F86"/>
    <mergeCell ref="H86:J86"/>
    <mergeCell ref="L86:N86"/>
    <mergeCell ref="P86:R86"/>
    <mergeCell ref="T86:V86"/>
    <mergeCell ref="X86:Z86"/>
    <mergeCell ref="AB86:AD86"/>
    <mergeCell ref="AF86:AH86"/>
    <mergeCell ref="AJ86:AL86"/>
    <mergeCell ref="AN86:AP86"/>
    <mergeCell ref="AR86:AT86"/>
    <mergeCell ref="AV86:AX86"/>
    <mergeCell ref="AZ86:BB86"/>
    <mergeCell ref="D87:F87"/>
    <mergeCell ref="H87:J87"/>
    <mergeCell ref="L87:N87"/>
    <mergeCell ref="P87:R87"/>
    <mergeCell ref="T87:V87"/>
    <mergeCell ref="X87:Z87"/>
    <mergeCell ref="AB87:AD87"/>
    <mergeCell ref="AF87:AH87"/>
    <mergeCell ref="AJ87:AL87"/>
    <mergeCell ref="AN87:AP87"/>
    <mergeCell ref="AR87:AT87"/>
    <mergeCell ref="AV87:AX87"/>
    <mergeCell ref="AZ87:BB87"/>
    <mergeCell ref="D88:F88"/>
    <mergeCell ref="H88:J88"/>
    <mergeCell ref="L88:N88"/>
    <mergeCell ref="P88:R88"/>
    <mergeCell ref="T88:V88"/>
    <mergeCell ref="X88:Z88"/>
    <mergeCell ref="AB88:AD88"/>
    <mergeCell ref="AF88:AH88"/>
    <mergeCell ref="AJ88:AL88"/>
    <mergeCell ref="AN88:AP88"/>
    <mergeCell ref="AR88:AT88"/>
    <mergeCell ref="AV88:AX88"/>
    <mergeCell ref="AZ88:BB88"/>
    <mergeCell ref="D90:F90"/>
    <mergeCell ref="H90:J90"/>
    <mergeCell ref="L90:N90"/>
    <mergeCell ref="P90:R90"/>
    <mergeCell ref="T90:V90"/>
    <mergeCell ref="X90:Z90"/>
    <mergeCell ref="AB90:AD90"/>
    <mergeCell ref="AF90:AH90"/>
    <mergeCell ref="AJ90:AL90"/>
    <mergeCell ref="AN90:AP90"/>
    <mergeCell ref="AR90:AT90"/>
    <mergeCell ref="AV90:AX90"/>
    <mergeCell ref="AZ90:BB90"/>
    <mergeCell ref="C91:C94"/>
    <mergeCell ref="D91:F91"/>
    <mergeCell ref="H91:J91"/>
    <mergeCell ref="L91:N91"/>
    <mergeCell ref="P91:R91"/>
    <mergeCell ref="T91:V91"/>
    <mergeCell ref="X91:Z91"/>
    <mergeCell ref="AB91:AD91"/>
    <mergeCell ref="AF91:AH91"/>
    <mergeCell ref="AJ91:AL91"/>
    <mergeCell ref="AN91:AP91"/>
    <mergeCell ref="AR91:AT91"/>
    <mergeCell ref="AV91:AX91"/>
    <mergeCell ref="AZ91:BB91"/>
    <mergeCell ref="D92:F92"/>
    <mergeCell ref="H92:J92"/>
    <mergeCell ref="L92:N92"/>
    <mergeCell ref="P92:R92"/>
    <mergeCell ref="T92:V92"/>
    <mergeCell ref="X92:Z92"/>
    <mergeCell ref="AB92:AD92"/>
    <mergeCell ref="AF92:AH92"/>
    <mergeCell ref="AJ92:AL92"/>
    <mergeCell ref="AN92:AP92"/>
    <mergeCell ref="AR92:AT92"/>
    <mergeCell ref="AV92:AX92"/>
    <mergeCell ref="AZ92:BB92"/>
    <mergeCell ref="D93:F93"/>
    <mergeCell ref="H93:J93"/>
    <mergeCell ref="L93:N93"/>
    <mergeCell ref="P93:R93"/>
    <mergeCell ref="T93:V93"/>
    <mergeCell ref="X93:Z93"/>
    <mergeCell ref="AB93:AD93"/>
    <mergeCell ref="AF93:AH93"/>
    <mergeCell ref="AJ93:AL93"/>
    <mergeCell ref="AN93:AP93"/>
    <mergeCell ref="AR93:AT93"/>
    <mergeCell ref="AV93:AX93"/>
    <mergeCell ref="AZ93:BB93"/>
    <mergeCell ref="D94:F94"/>
    <mergeCell ref="H94:J94"/>
    <mergeCell ref="L94:N94"/>
    <mergeCell ref="P94:R94"/>
    <mergeCell ref="T94:V94"/>
    <mergeCell ref="X94:Z94"/>
    <mergeCell ref="AB94:AD94"/>
    <mergeCell ref="AF94:AH94"/>
    <mergeCell ref="AJ94:AL94"/>
    <mergeCell ref="AN94:AP94"/>
    <mergeCell ref="AR94:AT94"/>
    <mergeCell ref="AV94:AX94"/>
    <mergeCell ref="AZ94:BB94"/>
    <mergeCell ref="B95:B106"/>
    <mergeCell ref="D96:F96"/>
    <mergeCell ref="H96:J96"/>
    <mergeCell ref="L96:N96"/>
    <mergeCell ref="P96:R96"/>
    <mergeCell ref="T96:V96"/>
    <mergeCell ref="X96:Z96"/>
    <mergeCell ref="AB96:AD96"/>
    <mergeCell ref="AF96:AH96"/>
    <mergeCell ref="AJ96:AL96"/>
    <mergeCell ref="AN96:AP96"/>
    <mergeCell ref="AR96:AT96"/>
    <mergeCell ref="AV96:AX96"/>
    <mergeCell ref="AZ96:BB96"/>
    <mergeCell ref="C97:C100"/>
    <mergeCell ref="D97:F97"/>
    <mergeCell ref="H97:J97"/>
    <mergeCell ref="L97:N97"/>
    <mergeCell ref="P97:R97"/>
    <mergeCell ref="T97:V97"/>
    <mergeCell ref="X97:Z97"/>
    <mergeCell ref="AB97:AD97"/>
    <mergeCell ref="AF97:AH97"/>
    <mergeCell ref="AJ97:AL97"/>
    <mergeCell ref="AN97:AP97"/>
    <mergeCell ref="AR97:AT97"/>
    <mergeCell ref="AV97:AX97"/>
    <mergeCell ref="AZ97:BB97"/>
    <mergeCell ref="D98:F98"/>
    <mergeCell ref="H98:J98"/>
    <mergeCell ref="L98:N98"/>
    <mergeCell ref="P98:R98"/>
    <mergeCell ref="T98:V98"/>
    <mergeCell ref="X98:Z98"/>
    <mergeCell ref="AB98:AD98"/>
    <mergeCell ref="AF98:AH98"/>
    <mergeCell ref="AJ98:AL98"/>
    <mergeCell ref="AN98:AP98"/>
    <mergeCell ref="AR98:AT98"/>
    <mergeCell ref="AV98:AX98"/>
    <mergeCell ref="AZ98:BB98"/>
    <mergeCell ref="D99:F99"/>
    <mergeCell ref="H99:J99"/>
    <mergeCell ref="L99:N99"/>
    <mergeCell ref="P99:R99"/>
    <mergeCell ref="T99:V99"/>
    <mergeCell ref="X99:Z99"/>
    <mergeCell ref="AB99:AD99"/>
    <mergeCell ref="AF99:AH99"/>
    <mergeCell ref="AJ99:AL99"/>
    <mergeCell ref="AN99:AP99"/>
    <mergeCell ref="AR99:AT99"/>
    <mergeCell ref="AV99:AX99"/>
    <mergeCell ref="AZ99:BB99"/>
    <mergeCell ref="D100:F100"/>
    <mergeCell ref="H100:J100"/>
    <mergeCell ref="L100:N100"/>
    <mergeCell ref="P100:R100"/>
    <mergeCell ref="T100:V100"/>
    <mergeCell ref="X100:Z100"/>
    <mergeCell ref="AB100:AD100"/>
    <mergeCell ref="AF100:AH100"/>
    <mergeCell ref="AJ100:AL100"/>
    <mergeCell ref="AN100:AP100"/>
    <mergeCell ref="AR100:AT100"/>
    <mergeCell ref="AV100:AX100"/>
    <mergeCell ref="AZ100:BB100"/>
    <mergeCell ref="D102:F102"/>
    <mergeCell ref="H102:J102"/>
    <mergeCell ref="L102:N102"/>
    <mergeCell ref="P102:R102"/>
    <mergeCell ref="T102:V102"/>
    <mergeCell ref="X102:Z102"/>
    <mergeCell ref="AB102:AD102"/>
    <mergeCell ref="AF102:AH102"/>
    <mergeCell ref="AJ102:AL102"/>
    <mergeCell ref="AN102:AP102"/>
    <mergeCell ref="AR102:AT102"/>
    <mergeCell ref="AV102:AX102"/>
    <mergeCell ref="AZ102:BB102"/>
    <mergeCell ref="C103:C106"/>
    <mergeCell ref="D103:F103"/>
    <mergeCell ref="H103:J103"/>
    <mergeCell ref="L103:N103"/>
    <mergeCell ref="P103:R103"/>
    <mergeCell ref="T103:V103"/>
    <mergeCell ref="X103:Z103"/>
    <mergeCell ref="AB103:AD103"/>
    <mergeCell ref="AF103:AH103"/>
    <mergeCell ref="AJ103:AL103"/>
    <mergeCell ref="AN103:AP103"/>
    <mergeCell ref="AR103:AT103"/>
    <mergeCell ref="AV103:AX103"/>
    <mergeCell ref="AZ103:BB103"/>
    <mergeCell ref="D104:F104"/>
    <mergeCell ref="H104:J104"/>
    <mergeCell ref="L104:N104"/>
    <mergeCell ref="P104:R104"/>
    <mergeCell ref="T104:V104"/>
    <mergeCell ref="X104:Z104"/>
    <mergeCell ref="AB104:AD104"/>
    <mergeCell ref="AF104:AH104"/>
    <mergeCell ref="AJ104:AL104"/>
    <mergeCell ref="AN104:AP104"/>
    <mergeCell ref="AR104:AT104"/>
    <mergeCell ref="AV104:AX104"/>
    <mergeCell ref="AZ104:BB104"/>
    <mergeCell ref="D105:F105"/>
    <mergeCell ref="H105:J105"/>
    <mergeCell ref="L105:N105"/>
    <mergeCell ref="P105:R105"/>
    <mergeCell ref="T105:V105"/>
    <mergeCell ref="X105:Z105"/>
    <mergeCell ref="AB105:AD105"/>
    <mergeCell ref="AF105:AH105"/>
    <mergeCell ref="AJ105:AL105"/>
    <mergeCell ref="AN105:AP105"/>
    <mergeCell ref="AR105:AT105"/>
    <mergeCell ref="AV105:AX105"/>
    <mergeCell ref="AZ105:BB105"/>
    <mergeCell ref="D106:F106"/>
    <mergeCell ref="H106:J106"/>
    <mergeCell ref="L106:N106"/>
    <mergeCell ref="P106:R106"/>
    <mergeCell ref="T106:V106"/>
    <mergeCell ref="X106:Z106"/>
    <mergeCell ref="AB106:AD106"/>
    <mergeCell ref="AF106:AH106"/>
    <mergeCell ref="AJ106:AL106"/>
    <mergeCell ref="AN106:AP106"/>
    <mergeCell ref="AR106:AT106"/>
    <mergeCell ref="AV106:AX106"/>
    <mergeCell ref="AZ106:BB106"/>
    <mergeCell ref="B107:B118"/>
    <mergeCell ref="D108:F108"/>
    <mergeCell ref="H108:J108"/>
    <mergeCell ref="L108:N108"/>
    <mergeCell ref="P108:R108"/>
    <mergeCell ref="T108:V108"/>
    <mergeCell ref="X108:Z108"/>
    <mergeCell ref="AB108:AD108"/>
    <mergeCell ref="AF108:AH108"/>
    <mergeCell ref="AJ108:AL108"/>
    <mergeCell ref="AN108:AP108"/>
    <mergeCell ref="AR108:AT108"/>
    <mergeCell ref="AV108:AX108"/>
    <mergeCell ref="AZ108:BB108"/>
    <mergeCell ref="C109:C112"/>
    <mergeCell ref="D109:F109"/>
    <mergeCell ref="H109:J109"/>
    <mergeCell ref="L109:N109"/>
    <mergeCell ref="P109:R109"/>
    <mergeCell ref="T109:V109"/>
    <mergeCell ref="X109:Z109"/>
    <mergeCell ref="AB109:AD109"/>
    <mergeCell ref="AF109:AH109"/>
    <mergeCell ref="AJ109:AL109"/>
    <mergeCell ref="AN109:AP109"/>
    <mergeCell ref="AR109:AT109"/>
    <mergeCell ref="AV109:AX109"/>
    <mergeCell ref="AZ109:BB109"/>
    <mergeCell ref="D110:F110"/>
    <mergeCell ref="H110:J110"/>
    <mergeCell ref="L110:N110"/>
    <mergeCell ref="P110:R110"/>
    <mergeCell ref="T110:V110"/>
    <mergeCell ref="X110:Z110"/>
    <mergeCell ref="AB110:AD110"/>
    <mergeCell ref="AF110:AH110"/>
    <mergeCell ref="AJ110:AL110"/>
    <mergeCell ref="AN110:AP110"/>
    <mergeCell ref="AR110:AT110"/>
    <mergeCell ref="AV110:AX110"/>
    <mergeCell ref="AZ110:BB110"/>
    <mergeCell ref="D111:F111"/>
    <mergeCell ref="H111:J111"/>
    <mergeCell ref="L111:N111"/>
    <mergeCell ref="P111:R111"/>
    <mergeCell ref="T111:V111"/>
    <mergeCell ref="X111:Z111"/>
    <mergeCell ref="AB111:AD111"/>
    <mergeCell ref="AF111:AH111"/>
    <mergeCell ref="AJ111:AL111"/>
    <mergeCell ref="AN111:AP111"/>
    <mergeCell ref="AR111:AT111"/>
    <mergeCell ref="AV111:AX111"/>
    <mergeCell ref="AZ111:BB111"/>
    <mergeCell ref="D112:F112"/>
    <mergeCell ref="H112:J112"/>
    <mergeCell ref="L112:N112"/>
    <mergeCell ref="P112:R112"/>
    <mergeCell ref="T112:V112"/>
    <mergeCell ref="X112:Z112"/>
    <mergeCell ref="AB112:AD112"/>
    <mergeCell ref="AF112:AH112"/>
    <mergeCell ref="AJ112:AL112"/>
    <mergeCell ref="AN112:AP112"/>
    <mergeCell ref="AR112:AT112"/>
    <mergeCell ref="AV112:AX112"/>
    <mergeCell ref="AZ112:BB112"/>
    <mergeCell ref="D114:F114"/>
    <mergeCell ref="H114:J114"/>
    <mergeCell ref="L114:N114"/>
    <mergeCell ref="P114:R114"/>
    <mergeCell ref="T114:V114"/>
    <mergeCell ref="X114:Z114"/>
    <mergeCell ref="AB114:AD114"/>
    <mergeCell ref="AF114:AH114"/>
    <mergeCell ref="AJ114:AL114"/>
    <mergeCell ref="AN114:AP114"/>
    <mergeCell ref="AR114:AT114"/>
    <mergeCell ref="AV114:AX114"/>
    <mergeCell ref="AZ114:BB114"/>
    <mergeCell ref="C115:C118"/>
    <mergeCell ref="D115:F115"/>
    <mergeCell ref="H115:J115"/>
    <mergeCell ref="L115:N115"/>
    <mergeCell ref="P115:R115"/>
    <mergeCell ref="T115:V115"/>
    <mergeCell ref="X115:Z115"/>
    <mergeCell ref="AB115:AD115"/>
    <mergeCell ref="AF115:AH115"/>
    <mergeCell ref="AJ115:AL115"/>
    <mergeCell ref="AN115:AP115"/>
    <mergeCell ref="AR115:AT115"/>
    <mergeCell ref="AV115:AX115"/>
    <mergeCell ref="AZ115:BB115"/>
    <mergeCell ref="D116:F116"/>
    <mergeCell ref="H116:J116"/>
    <mergeCell ref="L116:N116"/>
    <mergeCell ref="P116:R116"/>
    <mergeCell ref="T116:V116"/>
    <mergeCell ref="X116:Z116"/>
    <mergeCell ref="AB116:AD116"/>
    <mergeCell ref="AF116:AH116"/>
    <mergeCell ref="AJ116:AL116"/>
    <mergeCell ref="AN116:AP116"/>
    <mergeCell ref="AR116:AT116"/>
    <mergeCell ref="AV116:AX116"/>
    <mergeCell ref="AZ116:BB116"/>
    <mergeCell ref="D117:F117"/>
    <mergeCell ref="H117:J117"/>
    <mergeCell ref="L117:N117"/>
    <mergeCell ref="P117:R117"/>
    <mergeCell ref="T117:V117"/>
    <mergeCell ref="X117:Z117"/>
    <mergeCell ref="AB117:AD117"/>
    <mergeCell ref="AF117:AH117"/>
    <mergeCell ref="AJ117:AL117"/>
    <mergeCell ref="AN117:AP117"/>
    <mergeCell ref="AR117:AT117"/>
    <mergeCell ref="AV117:AX117"/>
    <mergeCell ref="AZ117:BB117"/>
    <mergeCell ref="D118:F118"/>
    <mergeCell ref="H118:J118"/>
    <mergeCell ref="L118:N118"/>
    <mergeCell ref="P118:R118"/>
    <mergeCell ref="T118:V118"/>
    <mergeCell ref="X118:Z118"/>
    <mergeCell ref="AB118:AD118"/>
    <mergeCell ref="AF118:AH118"/>
    <mergeCell ref="AJ118:AL118"/>
    <mergeCell ref="AN118:AP118"/>
    <mergeCell ref="AR118:AT118"/>
    <mergeCell ref="AV118:AX118"/>
    <mergeCell ref="AZ118:BB118"/>
    <mergeCell ref="B119:B130"/>
    <mergeCell ref="D120:F120"/>
    <mergeCell ref="H120:J120"/>
    <mergeCell ref="L120:N120"/>
    <mergeCell ref="P120:R120"/>
    <mergeCell ref="T120:V120"/>
    <mergeCell ref="X120:Z120"/>
    <mergeCell ref="AB120:AD120"/>
    <mergeCell ref="AF120:AH120"/>
    <mergeCell ref="AJ120:AL120"/>
    <mergeCell ref="AN120:AP120"/>
    <mergeCell ref="AR120:AT120"/>
    <mergeCell ref="AV120:AX120"/>
    <mergeCell ref="AZ120:BB120"/>
    <mergeCell ref="C121:C124"/>
    <mergeCell ref="D121:F121"/>
    <mergeCell ref="H121:J121"/>
    <mergeCell ref="L121:N121"/>
    <mergeCell ref="P121:R121"/>
    <mergeCell ref="T121:V121"/>
    <mergeCell ref="X121:Z121"/>
    <mergeCell ref="AB121:AD121"/>
    <mergeCell ref="AF121:AH121"/>
    <mergeCell ref="AJ121:AL121"/>
    <mergeCell ref="AN121:AP121"/>
    <mergeCell ref="AR121:AT121"/>
    <mergeCell ref="AV121:AX121"/>
    <mergeCell ref="AZ121:BB121"/>
    <mergeCell ref="D122:F122"/>
    <mergeCell ref="H122:J122"/>
    <mergeCell ref="L122:N122"/>
    <mergeCell ref="P122:R122"/>
    <mergeCell ref="T122:V122"/>
    <mergeCell ref="X122:Z122"/>
    <mergeCell ref="AB122:AD122"/>
    <mergeCell ref="AF122:AH122"/>
    <mergeCell ref="AJ122:AL122"/>
    <mergeCell ref="AN122:AP122"/>
    <mergeCell ref="AR122:AT122"/>
    <mergeCell ref="AV122:AX122"/>
    <mergeCell ref="AZ122:BB122"/>
    <mergeCell ref="D123:F123"/>
    <mergeCell ref="H123:J123"/>
    <mergeCell ref="L123:N123"/>
    <mergeCell ref="P123:R123"/>
    <mergeCell ref="T123:V123"/>
    <mergeCell ref="X123:Z123"/>
    <mergeCell ref="AB123:AD123"/>
    <mergeCell ref="AF123:AH123"/>
    <mergeCell ref="AJ123:AL123"/>
    <mergeCell ref="AN123:AP123"/>
    <mergeCell ref="AR123:AT123"/>
    <mergeCell ref="AV123:AX123"/>
    <mergeCell ref="AZ123:BB123"/>
    <mergeCell ref="D124:F124"/>
    <mergeCell ref="H124:J124"/>
    <mergeCell ref="L124:N124"/>
    <mergeCell ref="P124:R124"/>
    <mergeCell ref="T124:V124"/>
    <mergeCell ref="X124:Z124"/>
    <mergeCell ref="AB124:AD124"/>
    <mergeCell ref="AF124:AH124"/>
    <mergeCell ref="AJ124:AL124"/>
    <mergeCell ref="AN124:AP124"/>
    <mergeCell ref="AR124:AT124"/>
    <mergeCell ref="AV124:AX124"/>
    <mergeCell ref="AZ124:BB124"/>
    <mergeCell ref="D126:F126"/>
    <mergeCell ref="H126:J126"/>
    <mergeCell ref="L126:N126"/>
    <mergeCell ref="P126:R126"/>
    <mergeCell ref="T126:V126"/>
    <mergeCell ref="X126:Z126"/>
    <mergeCell ref="AB126:AD126"/>
    <mergeCell ref="AF126:AH126"/>
    <mergeCell ref="AJ126:AL126"/>
    <mergeCell ref="AN126:AP126"/>
    <mergeCell ref="AR126:AT126"/>
    <mergeCell ref="AV126:AX126"/>
    <mergeCell ref="AZ126:BB126"/>
    <mergeCell ref="C127:C130"/>
    <mergeCell ref="D127:F127"/>
    <mergeCell ref="H127:J127"/>
    <mergeCell ref="L127:N127"/>
    <mergeCell ref="P127:R127"/>
    <mergeCell ref="T127:V127"/>
    <mergeCell ref="X127:Z127"/>
    <mergeCell ref="AB127:AD127"/>
    <mergeCell ref="AF127:AH127"/>
    <mergeCell ref="AJ127:AL127"/>
    <mergeCell ref="AN127:AP127"/>
    <mergeCell ref="AR127:AT127"/>
    <mergeCell ref="AV127:AX127"/>
    <mergeCell ref="AZ127:BB127"/>
    <mergeCell ref="D128:F128"/>
    <mergeCell ref="H128:J128"/>
    <mergeCell ref="L128:N128"/>
    <mergeCell ref="P128:R128"/>
    <mergeCell ref="T128:V128"/>
    <mergeCell ref="X128:Z128"/>
    <mergeCell ref="AB128:AD128"/>
    <mergeCell ref="AF128:AH128"/>
    <mergeCell ref="AJ128:AL128"/>
    <mergeCell ref="AN128:AP128"/>
    <mergeCell ref="AR128:AT128"/>
    <mergeCell ref="AV128:AX128"/>
    <mergeCell ref="AZ128:BB128"/>
    <mergeCell ref="D129:F129"/>
    <mergeCell ref="H129:J129"/>
    <mergeCell ref="L129:N129"/>
    <mergeCell ref="P129:R129"/>
    <mergeCell ref="T129:V129"/>
    <mergeCell ref="X129:Z129"/>
    <mergeCell ref="AB129:AD129"/>
    <mergeCell ref="AF129:AH129"/>
    <mergeCell ref="AJ129:AL129"/>
    <mergeCell ref="AN129:AP129"/>
    <mergeCell ref="AR129:AT129"/>
    <mergeCell ref="AV129:AX129"/>
    <mergeCell ref="AZ129:BB129"/>
    <mergeCell ref="D130:F130"/>
    <mergeCell ref="H130:J130"/>
    <mergeCell ref="L130:N130"/>
    <mergeCell ref="P130:R130"/>
    <mergeCell ref="T130:V130"/>
    <mergeCell ref="X130:Z130"/>
    <mergeCell ref="AB130:AD130"/>
    <mergeCell ref="AF130:AH130"/>
    <mergeCell ref="AJ130:AL130"/>
    <mergeCell ref="AN130:AP130"/>
    <mergeCell ref="AR130:AT130"/>
    <mergeCell ref="AV130:AX130"/>
    <mergeCell ref="AZ130:BB130"/>
    <mergeCell ref="B131:B142"/>
    <mergeCell ref="D132:F132"/>
    <mergeCell ref="H132:J132"/>
    <mergeCell ref="L132:N132"/>
    <mergeCell ref="P132:R132"/>
    <mergeCell ref="T132:V132"/>
    <mergeCell ref="X132:Z132"/>
    <mergeCell ref="AB132:AD132"/>
    <mergeCell ref="AF132:AH132"/>
    <mergeCell ref="AJ132:AL132"/>
    <mergeCell ref="AN132:AP132"/>
    <mergeCell ref="AR132:AT132"/>
    <mergeCell ref="AV132:AX132"/>
    <mergeCell ref="AZ132:BB132"/>
    <mergeCell ref="C133:C136"/>
    <mergeCell ref="D133:F133"/>
    <mergeCell ref="H133:J133"/>
    <mergeCell ref="L133:N133"/>
    <mergeCell ref="P133:R133"/>
    <mergeCell ref="T133:V133"/>
    <mergeCell ref="X133:Z133"/>
    <mergeCell ref="AB133:AD133"/>
    <mergeCell ref="AF133:AH133"/>
    <mergeCell ref="AJ133:AL133"/>
    <mergeCell ref="AN133:AP133"/>
    <mergeCell ref="AR133:AT133"/>
    <mergeCell ref="AV133:AX133"/>
    <mergeCell ref="AZ133:BB133"/>
    <mergeCell ref="D134:F134"/>
    <mergeCell ref="H134:J134"/>
    <mergeCell ref="L134:N134"/>
    <mergeCell ref="P134:R134"/>
    <mergeCell ref="T134:V134"/>
    <mergeCell ref="X134:Z134"/>
    <mergeCell ref="AB134:AD134"/>
    <mergeCell ref="AF134:AH134"/>
    <mergeCell ref="AJ134:AL134"/>
    <mergeCell ref="AN134:AP134"/>
    <mergeCell ref="AR134:AT134"/>
    <mergeCell ref="AV134:AX134"/>
    <mergeCell ref="AZ134:BB134"/>
    <mergeCell ref="D135:F135"/>
    <mergeCell ref="H135:J135"/>
    <mergeCell ref="L135:N135"/>
    <mergeCell ref="P135:R135"/>
    <mergeCell ref="T135:V135"/>
    <mergeCell ref="X135:Z135"/>
    <mergeCell ref="AB135:AD135"/>
    <mergeCell ref="AF135:AH135"/>
    <mergeCell ref="AJ135:AL135"/>
    <mergeCell ref="AN135:AP135"/>
    <mergeCell ref="AR135:AT135"/>
    <mergeCell ref="AV135:AX135"/>
    <mergeCell ref="AZ135:BB135"/>
    <mergeCell ref="D136:F136"/>
    <mergeCell ref="H136:J136"/>
    <mergeCell ref="L136:N136"/>
    <mergeCell ref="P136:R136"/>
    <mergeCell ref="T136:V136"/>
    <mergeCell ref="X136:Z136"/>
    <mergeCell ref="AB136:AD136"/>
    <mergeCell ref="AF136:AH136"/>
    <mergeCell ref="AJ136:AL136"/>
    <mergeCell ref="AN136:AP136"/>
    <mergeCell ref="AR136:AT136"/>
    <mergeCell ref="AV136:AX136"/>
    <mergeCell ref="AZ136:BB136"/>
    <mergeCell ref="D138:F138"/>
    <mergeCell ref="H138:J138"/>
    <mergeCell ref="L138:N138"/>
    <mergeCell ref="P138:R138"/>
    <mergeCell ref="T138:V138"/>
    <mergeCell ref="X138:Z138"/>
    <mergeCell ref="AB138:AD138"/>
    <mergeCell ref="AF138:AH138"/>
    <mergeCell ref="AJ138:AL138"/>
    <mergeCell ref="AN138:AP138"/>
    <mergeCell ref="AR138:AT138"/>
    <mergeCell ref="AV138:AX138"/>
    <mergeCell ref="AZ138:BB138"/>
    <mergeCell ref="C139:C142"/>
    <mergeCell ref="D139:F139"/>
    <mergeCell ref="H139:J139"/>
    <mergeCell ref="L139:N139"/>
    <mergeCell ref="P139:R139"/>
    <mergeCell ref="T139:V139"/>
    <mergeCell ref="X139:Z139"/>
    <mergeCell ref="AB139:AD139"/>
    <mergeCell ref="AF139:AH139"/>
    <mergeCell ref="AJ139:AL139"/>
    <mergeCell ref="AN139:AP139"/>
    <mergeCell ref="AR139:AT139"/>
    <mergeCell ref="AV139:AX139"/>
    <mergeCell ref="AZ139:BB139"/>
    <mergeCell ref="D140:F140"/>
    <mergeCell ref="H140:J140"/>
    <mergeCell ref="L140:N140"/>
    <mergeCell ref="P140:R140"/>
    <mergeCell ref="T140:V140"/>
    <mergeCell ref="X140:Z140"/>
    <mergeCell ref="AB140:AD140"/>
    <mergeCell ref="AF140:AH140"/>
    <mergeCell ref="AJ140:AL140"/>
    <mergeCell ref="AN140:AP140"/>
    <mergeCell ref="AR140:AT140"/>
    <mergeCell ref="AV140:AX140"/>
    <mergeCell ref="AZ140:BB140"/>
    <mergeCell ref="D141:F141"/>
    <mergeCell ref="H141:J141"/>
    <mergeCell ref="L141:N141"/>
    <mergeCell ref="P141:R141"/>
    <mergeCell ref="T141:V141"/>
    <mergeCell ref="X141:Z141"/>
    <mergeCell ref="AB141:AD141"/>
    <mergeCell ref="AF141:AH141"/>
    <mergeCell ref="AJ141:AL141"/>
    <mergeCell ref="AN141:AP141"/>
    <mergeCell ref="AR141:AT141"/>
    <mergeCell ref="AV141:AX141"/>
    <mergeCell ref="AZ141:BB141"/>
    <mergeCell ref="D142:F142"/>
    <mergeCell ref="H142:J142"/>
    <mergeCell ref="L142:N142"/>
    <mergeCell ref="P142:R142"/>
    <mergeCell ref="T142:V142"/>
    <mergeCell ref="X142:Z142"/>
    <mergeCell ref="AB142:AD142"/>
    <mergeCell ref="AF142:AH142"/>
    <mergeCell ref="AJ142:AL142"/>
    <mergeCell ref="AN142:AP142"/>
    <mergeCell ref="AR142:AT142"/>
    <mergeCell ref="AV142:AX142"/>
    <mergeCell ref="AZ142:BB142"/>
    <mergeCell ref="B143:B154"/>
    <mergeCell ref="D144:F144"/>
    <mergeCell ref="H144:J144"/>
    <mergeCell ref="L144:N144"/>
    <mergeCell ref="P144:R144"/>
    <mergeCell ref="T144:V144"/>
    <mergeCell ref="X144:Z144"/>
    <mergeCell ref="AB144:AD144"/>
    <mergeCell ref="AF144:AH144"/>
    <mergeCell ref="AJ144:AL144"/>
    <mergeCell ref="AN144:AP144"/>
    <mergeCell ref="AR144:AT144"/>
    <mergeCell ref="AV144:AX144"/>
    <mergeCell ref="AZ144:BB144"/>
    <mergeCell ref="C145:C148"/>
    <mergeCell ref="D145:F145"/>
    <mergeCell ref="H145:J145"/>
    <mergeCell ref="L145:N145"/>
    <mergeCell ref="P145:R145"/>
    <mergeCell ref="T145:V145"/>
    <mergeCell ref="X145:Z145"/>
    <mergeCell ref="AB145:AD145"/>
    <mergeCell ref="AF145:AH145"/>
    <mergeCell ref="AJ145:AL145"/>
    <mergeCell ref="AN145:AP145"/>
    <mergeCell ref="AR145:AT145"/>
    <mergeCell ref="AV145:AX145"/>
    <mergeCell ref="AZ145:BB145"/>
    <mergeCell ref="D146:F146"/>
    <mergeCell ref="H146:J146"/>
    <mergeCell ref="L146:N146"/>
    <mergeCell ref="P146:R146"/>
    <mergeCell ref="T146:V146"/>
    <mergeCell ref="X146:Z146"/>
    <mergeCell ref="AB146:AD146"/>
    <mergeCell ref="AF146:AH146"/>
    <mergeCell ref="AJ146:AL146"/>
    <mergeCell ref="AN146:AP146"/>
    <mergeCell ref="AR146:AT146"/>
    <mergeCell ref="AV146:AX146"/>
    <mergeCell ref="AZ146:BB146"/>
    <mergeCell ref="D147:F147"/>
    <mergeCell ref="H147:J147"/>
    <mergeCell ref="L147:N147"/>
    <mergeCell ref="P147:R147"/>
    <mergeCell ref="T147:V147"/>
    <mergeCell ref="X147:Z147"/>
    <mergeCell ref="AB147:AD147"/>
    <mergeCell ref="AF147:AH147"/>
    <mergeCell ref="AJ147:AL147"/>
    <mergeCell ref="AN147:AP147"/>
    <mergeCell ref="AR147:AT147"/>
    <mergeCell ref="AV147:AX147"/>
    <mergeCell ref="AZ147:BB147"/>
    <mergeCell ref="D148:F148"/>
    <mergeCell ref="H148:J148"/>
    <mergeCell ref="L148:N148"/>
    <mergeCell ref="P148:R148"/>
    <mergeCell ref="T148:V148"/>
    <mergeCell ref="X148:Z148"/>
    <mergeCell ref="AB148:AD148"/>
    <mergeCell ref="AF148:AH148"/>
    <mergeCell ref="AJ148:AL148"/>
    <mergeCell ref="AN148:AP148"/>
    <mergeCell ref="AR148:AT148"/>
    <mergeCell ref="AV148:AX148"/>
    <mergeCell ref="AZ148:BB148"/>
    <mergeCell ref="D150:F150"/>
    <mergeCell ref="H150:J150"/>
    <mergeCell ref="L150:N150"/>
    <mergeCell ref="P150:R150"/>
    <mergeCell ref="T150:V150"/>
    <mergeCell ref="X150:Z150"/>
    <mergeCell ref="AB150:AD150"/>
    <mergeCell ref="AF150:AH150"/>
    <mergeCell ref="AJ150:AL150"/>
    <mergeCell ref="AN150:AP150"/>
    <mergeCell ref="AR150:AT150"/>
    <mergeCell ref="AV150:AX150"/>
    <mergeCell ref="AZ150:BB150"/>
    <mergeCell ref="C151:C154"/>
    <mergeCell ref="D151:F151"/>
    <mergeCell ref="H151:J151"/>
    <mergeCell ref="L151:N151"/>
    <mergeCell ref="P151:R151"/>
    <mergeCell ref="T151:V151"/>
    <mergeCell ref="X151:Z151"/>
    <mergeCell ref="AB151:AD151"/>
    <mergeCell ref="AF151:AH151"/>
    <mergeCell ref="AJ151:AL151"/>
    <mergeCell ref="AN151:AP151"/>
    <mergeCell ref="AR151:AT151"/>
    <mergeCell ref="AV151:AX151"/>
    <mergeCell ref="AZ151:BB151"/>
    <mergeCell ref="D152:F152"/>
    <mergeCell ref="H152:J152"/>
    <mergeCell ref="L152:N152"/>
    <mergeCell ref="P152:R152"/>
    <mergeCell ref="T152:V152"/>
    <mergeCell ref="X152:Z152"/>
    <mergeCell ref="AB152:AD152"/>
    <mergeCell ref="AF152:AH152"/>
    <mergeCell ref="AJ152:AL152"/>
    <mergeCell ref="AN152:AP152"/>
    <mergeCell ref="AR152:AT152"/>
    <mergeCell ref="AV152:AX152"/>
    <mergeCell ref="AZ152:BB152"/>
    <mergeCell ref="D153:F153"/>
    <mergeCell ref="H153:J153"/>
    <mergeCell ref="L153:N153"/>
    <mergeCell ref="P153:R153"/>
    <mergeCell ref="T153:V153"/>
    <mergeCell ref="X153:Z153"/>
    <mergeCell ref="AB153:AD153"/>
    <mergeCell ref="AF153:AH153"/>
    <mergeCell ref="AJ153:AL153"/>
    <mergeCell ref="AN153:AP153"/>
    <mergeCell ref="AR153:AT153"/>
    <mergeCell ref="AV153:AX153"/>
    <mergeCell ref="AZ153:BB153"/>
    <mergeCell ref="D154:F154"/>
    <mergeCell ref="H154:J154"/>
    <mergeCell ref="L154:N154"/>
    <mergeCell ref="P154:R154"/>
    <mergeCell ref="T154:V154"/>
    <mergeCell ref="X154:Z154"/>
    <mergeCell ref="AB154:AD154"/>
    <mergeCell ref="AF154:AH154"/>
    <mergeCell ref="AJ154:AL154"/>
    <mergeCell ref="AN154:AP154"/>
    <mergeCell ref="AR154:AT154"/>
    <mergeCell ref="AV154:AX154"/>
    <mergeCell ref="AZ154:BB154"/>
    <mergeCell ref="B155:B161"/>
    <mergeCell ref="D156:F156"/>
    <mergeCell ref="H156:J156"/>
    <mergeCell ref="L156:N156"/>
    <mergeCell ref="P156:R156"/>
    <mergeCell ref="T156:V156"/>
    <mergeCell ref="X156:Z156"/>
    <mergeCell ref="AB156:AD156"/>
    <mergeCell ref="AF156:AH156"/>
    <mergeCell ref="AJ156:AL156"/>
    <mergeCell ref="AN156:AP156"/>
    <mergeCell ref="AR156:AT156"/>
    <mergeCell ref="AV156:AX156"/>
    <mergeCell ref="AZ156:BB156"/>
    <mergeCell ref="C157:C160"/>
    <mergeCell ref="D157:F157"/>
    <mergeCell ref="H157:J157"/>
    <mergeCell ref="L157:N157"/>
    <mergeCell ref="P157:R157"/>
    <mergeCell ref="T157:V157"/>
    <mergeCell ref="X157:Z157"/>
    <mergeCell ref="AB157:AD157"/>
    <mergeCell ref="AF157:AH157"/>
    <mergeCell ref="AJ157:AL157"/>
    <mergeCell ref="AN157:AP157"/>
    <mergeCell ref="AR157:AT157"/>
    <mergeCell ref="AV157:AX157"/>
    <mergeCell ref="AZ157:BB157"/>
    <mergeCell ref="D158:F158"/>
    <mergeCell ref="H158:J158"/>
    <mergeCell ref="L158:N158"/>
    <mergeCell ref="P158:R158"/>
    <mergeCell ref="T158:V158"/>
    <mergeCell ref="X158:Z158"/>
    <mergeCell ref="AB158:AD158"/>
    <mergeCell ref="AF158:AH158"/>
    <mergeCell ref="AJ158:AL158"/>
    <mergeCell ref="AN158:AP158"/>
    <mergeCell ref="AR158:AT158"/>
    <mergeCell ref="AV158:AX158"/>
    <mergeCell ref="AZ158:BB158"/>
    <mergeCell ref="D159:F159"/>
    <mergeCell ref="H159:J159"/>
    <mergeCell ref="L159:N159"/>
    <mergeCell ref="P159:R159"/>
    <mergeCell ref="T159:V159"/>
    <mergeCell ref="X159:Z159"/>
    <mergeCell ref="AB159:AD159"/>
    <mergeCell ref="AF159:AH159"/>
    <mergeCell ref="AJ159:AL159"/>
    <mergeCell ref="AN159:AP159"/>
    <mergeCell ref="AR159:AT159"/>
    <mergeCell ref="AV159:AX159"/>
    <mergeCell ref="AZ159:BB159"/>
    <mergeCell ref="D160:F160"/>
    <mergeCell ref="H160:J160"/>
    <mergeCell ref="L160:N160"/>
    <mergeCell ref="P160:R160"/>
    <mergeCell ref="T160:V160"/>
    <mergeCell ref="X160:Z160"/>
    <mergeCell ref="AB160:AD160"/>
    <mergeCell ref="AF160:AH160"/>
    <mergeCell ref="AJ160:AL160"/>
    <mergeCell ref="AN160:AP160"/>
    <mergeCell ref="AR160:AT160"/>
    <mergeCell ref="AV160:AX160"/>
    <mergeCell ref="AZ160:BB160"/>
    <mergeCell ref="D162:F162"/>
    <mergeCell ref="H162:J162"/>
    <mergeCell ref="L162:N162"/>
    <mergeCell ref="P162:R162"/>
    <mergeCell ref="T162:V162"/>
    <mergeCell ref="X162:Z162"/>
    <mergeCell ref="AB162:AD162"/>
    <mergeCell ref="AF162:AH162"/>
    <mergeCell ref="AJ162:AL162"/>
    <mergeCell ref="AN162:AP162"/>
    <mergeCell ref="AR162:AT162"/>
    <mergeCell ref="AV162:AX162"/>
    <mergeCell ref="AZ162:BB162"/>
    <mergeCell ref="C163:C166"/>
    <mergeCell ref="D163:F163"/>
    <mergeCell ref="H163:J163"/>
    <mergeCell ref="L163:N163"/>
    <mergeCell ref="P163:R163"/>
    <mergeCell ref="T163:V163"/>
    <mergeCell ref="X163:Z163"/>
    <mergeCell ref="AB163:AD163"/>
    <mergeCell ref="AF163:AH163"/>
    <mergeCell ref="AJ163:AL163"/>
    <mergeCell ref="AN163:AP163"/>
    <mergeCell ref="AR163:AT163"/>
    <mergeCell ref="AV163:AX163"/>
    <mergeCell ref="AZ163:BB163"/>
    <mergeCell ref="D164:F164"/>
    <mergeCell ref="H164:J164"/>
    <mergeCell ref="L164:N164"/>
    <mergeCell ref="P164:R164"/>
    <mergeCell ref="T164:V164"/>
    <mergeCell ref="X164:Z164"/>
    <mergeCell ref="AB164:AD164"/>
    <mergeCell ref="AF164:AH164"/>
    <mergeCell ref="AJ164:AL164"/>
    <mergeCell ref="AN164:AP164"/>
    <mergeCell ref="AR164:AT164"/>
    <mergeCell ref="AV164:AX164"/>
    <mergeCell ref="AZ164:BB164"/>
    <mergeCell ref="D165:F165"/>
    <mergeCell ref="H165:J165"/>
    <mergeCell ref="L165:N165"/>
    <mergeCell ref="P165:R165"/>
    <mergeCell ref="T165:V165"/>
    <mergeCell ref="X165:Z165"/>
    <mergeCell ref="AB165:AD165"/>
    <mergeCell ref="AF165:AH165"/>
    <mergeCell ref="AJ165:AL165"/>
    <mergeCell ref="AN165:AP165"/>
    <mergeCell ref="AR165:AT165"/>
    <mergeCell ref="AV165:AX165"/>
    <mergeCell ref="AZ165:BB165"/>
    <mergeCell ref="D166:F166"/>
    <mergeCell ref="H166:J166"/>
    <mergeCell ref="L166:N166"/>
    <mergeCell ref="P166:R166"/>
    <mergeCell ref="T166:V166"/>
    <mergeCell ref="X166:Z166"/>
    <mergeCell ref="AZ166:BB166"/>
    <mergeCell ref="AB166:AD166"/>
    <mergeCell ref="AF166:AH166"/>
    <mergeCell ref="AJ166:AL166"/>
    <mergeCell ref="AN166:AP166"/>
    <mergeCell ref="AR166:AT166"/>
    <mergeCell ref="AV166:AX166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6" r:id="rId1"/>
  <headerFooter alignWithMargins="0">
    <oddFooter>&amp;C&amp;"Arial,太字"&amp;10RICOH Corporation   Security System Division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71"/>
  <sheetViews>
    <sheetView zoomScale="75" zoomScaleNormal="75" zoomScalePageLayoutView="0" workbookViewId="0" topLeftCell="A1">
      <selection activeCell="L143" sqref="L143"/>
    </sheetView>
  </sheetViews>
  <sheetFormatPr defaultColWidth="9.00390625" defaultRowHeight="13.5"/>
  <cols>
    <col min="1" max="1" width="12.625" style="1" customWidth="1"/>
    <col min="2" max="2" width="18.50390625" style="1" bestFit="1" customWidth="1"/>
    <col min="3" max="3" width="9.00390625" style="1" customWidth="1"/>
    <col min="4" max="4" width="7.625" style="1" customWidth="1"/>
    <col min="5" max="5" width="2.625" style="1" customWidth="1"/>
    <col min="6" max="6" width="7.625" style="1" customWidth="1"/>
    <col min="7" max="7" width="8.625" style="1" customWidth="1"/>
    <col min="8" max="8" width="7.625" style="1" customWidth="1"/>
    <col min="9" max="9" width="2.625" style="1" customWidth="1"/>
    <col min="10" max="10" width="7.625" style="1" customWidth="1"/>
    <col min="11" max="11" width="8.625" style="1" customWidth="1"/>
    <col min="12" max="12" width="7.625" style="1" customWidth="1"/>
    <col min="13" max="13" width="2.625" style="1" customWidth="1"/>
    <col min="14" max="14" width="7.625" style="1" customWidth="1"/>
    <col min="15" max="15" width="8.625" style="1" customWidth="1"/>
    <col min="16" max="16" width="7.625" style="1" customWidth="1"/>
    <col min="17" max="17" width="2.625" style="1" customWidth="1"/>
    <col min="18" max="18" width="7.625" style="1" customWidth="1"/>
    <col min="19" max="19" width="8.625" style="1" customWidth="1"/>
    <col min="20" max="20" width="7.625" style="1" customWidth="1"/>
    <col min="21" max="21" width="2.625" style="1" customWidth="1"/>
    <col min="22" max="22" width="7.625" style="1" customWidth="1"/>
    <col min="23" max="23" width="8.625" style="1" customWidth="1"/>
    <col min="24" max="24" width="7.625" style="1" customWidth="1"/>
    <col min="25" max="25" width="2.625" style="1" customWidth="1"/>
    <col min="26" max="26" width="7.625" style="1" customWidth="1"/>
    <col min="27" max="27" width="8.625" style="1" customWidth="1"/>
    <col min="28" max="28" width="7.625" style="1" customWidth="1"/>
    <col min="29" max="29" width="2.625" style="1" customWidth="1"/>
    <col min="30" max="30" width="7.625" style="1" customWidth="1"/>
    <col min="31" max="31" width="8.625" style="1" customWidth="1"/>
    <col min="32" max="32" width="7.625" style="1" customWidth="1"/>
    <col min="33" max="33" width="2.625" style="1" customWidth="1"/>
    <col min="34" max="34" width="7.625" style="1" customWidth="1"/>
    <col min="35" max="35" width="8.625" style="1" customWidth="1"/>
    <col min="36" max="36" width="7.625" style="1" customWidth="1"/>
    <col min="37" max="37" width="2.625" style="1" customWidth="1"/>
    <col min="38" max="38" width="7.625" style="1" customWidth="1"/>
    <col min="39" max="39" width="8.625" style="1" customWidth="1"/>
    <col min="40" max="40" width="7.625" style="1" customWidth="1"/>
    <col min="41" max="41" width="2.625" style="1" customWidth="1"/>
    <col min="42" max="42" width="7.625" style="1" customWidth="1"/>
    <col min="43" max="43" width="8.625" style="1" customWidth="1"/>
    <col min="44" max="44" width="7.625" style="1" customWidth="1"/>
    <col min="45" max="45" width="2.625" style="1" customWidth="1"/>
    <col min="46" max="46" width="7.625" style="1" customWidth="1"/>
    <col min="47" max="47" width="8.625" style="1" customWidth="1"/>
    <col min="48" max="48" width="7.625" style="1" customWidth="1"/>
    <col min="49" max="49" width="2.625" style="1" customWidth="1"/>
    <col min="50" max="50" width="7.625" style="1" customWidth="1"/>
    <col min="51" max="51" width="8.625" style="1" customWidth="1"/>
    <col min="52" max="52" width="7.625" style="1" customWidth="1"/>
    <col min="53" max="53" width="2.625" style="1" customWidth="1"/>
    <col min="54" max="54" width="7.625" style="1" customWidth="1"/>
    <col min="55" max="55" width="8.625" style="1" customWidth="1"/>
    <col min="56" max="16384" width="9.00390625" style="1" customWidth="1"/>
  </cols>
  <sheetData>
    <row r="1" ht="34.5" thickBot="1">
      <c r="A1" s="4" t="s">
        <v>13</v>
      </c>
    </row>
    <row r="2" ht="14.25" customHeight="1">
      <c r="A2" s="60" t="s">
        <v>21</v>
      </c>
    </row>
    <row r="3" spans="1:55" ht="18.75" thickBot="1">
      <c r="A3" s="61"/>
      <c r="B3" s="5" t="s">
        <v>19</v>
      </c>
      <c r="C3" s="62" t="s">
        <v>14</v>
      </c>
      <c r="D3" s="64" t="s">
        <v>25</v>
      </c>
      <c r="E3" s="65"/>
      <c r="F3" s="65"/>
      <c r="G3" s="66"/>
      <c r="H3" s="64" t="s">
        <v>28</v>
      </c>
      <c r="I3" s="65"/>
      <c r="J3" s="65"/>
      <c r="K3" s="66"/>
      <c r="L3" s="64" t="s">
        <v>46</v>
      </c>
      <c r="M3" s="65"/>
      <c r="N3" s="65"/>
      <c r="O3" s="66"/>
      <c r="P3" s="64" t="s">
        <v>48</v>
      </c>
      <c r="Q3" s="65"/>
      <c r="R3" s="65"/>
      <c r="S3" s="66"/>
      <c r="T3" s="64" t="s">
        <v>50</v>
      </c>
      <c r="U3" s="65"/>
      <c r="V3" s="65"/>
      <c r="W3" s="66"/>
      <c r="X3" s="64" t="s">
        <v>26</v>
      </c>
      <c r="Y3" s="65"/>
      <c r="Z3" s="65"/>
      <c r="AA3" s="66"/>
      <c r="AB3" s="64" t="s">
        <v>52</v>
      </c>
      <c r="AC3" s="65"/>
      <c r="AD3" s="65"/>
      <c r="AE3" s="66"/>
      <c r="AF3" s="64" t="s">
        <v>27</v>
      </c>
      <c r="AG3" s="65"/>
      <c r="AH3" s="65"/>
      <c r="AI3" s="66"/>
      <c r="AJ3" s="64" t="s">
        <v>55</v>
      </c>
      <c r="AK3" s="65"/>
      <c r="AL3" s="65"/>
      <c r="AM3" s="66"/>
      <c r="AN3" s="64" t="s">
        <v>59</v>
      </c>
      <c r="AO3" s="65"/>
      <c r="AP3" s="65"/>
      <c r="AQ3" s="66"/>
      <c r="AR3" s="64" t="s">
        <v>56</v>
      </c>
      <c r="AS3" s="65"/>
      <c r="AT3" s="65"/>
      <c r="AU3" s="66"/>
      <c r="AV3" s="64" t="s">
        <v>57</v>
      </c>
      <c r="AW3" s="65"/>
      <c r="AX3" s="65"/>
      <c r="AY3" s="66"/>
      <c r="AZ3" s="64" t="s">
        <v>58</v>
      </c>
      <c r="BA3" s="65"/>
      <c r="BB3" s="65"/>
      <c r="BC3" s="66"/>
    </row>
    <row r="4" spans="1:55" ht="14.25" customHeight="1">
      <c r="A4" s="37" t="s">
        <v>66</v>
      </c>
      <c r="B4" s="38">
        <v>4.8</v>
      </c>
      <c r="C4" s="63"/>
      <c r="D4" s="70" t="s">
        <v>15</v>
      </c>
      <c r="E4" s="71"/>
      <c r="F4" s="71"/>
      <c r="G4" s="72"/>
      <c r="H4" s="70" t="s">
        <v>29</v>
      </c>
      <c r="I4" s="71"/>
      <c r="J4" s="71"/>
      <c r="K4" s="72"/>
      <c r="L4" s="70" t="s">
        <v>47</v>
      </c>
      <c r="M4" s="71"/>
      <c r="N4" s="71"/>
      <c r="O4" s="72"/>
      <c r="P4" s="70" t="s">
        <v>49</v>
      </c>
      <c r="Q4" s="71"/>
      <c r="R4" s="71"/>
      <c r="S4" s="72"/>
      <c r="T4" s="70" t="s">
        <v>51</v>
      </c>
      <c r="U4" s="71"/>
      <c r="V4" s="71"/>
      <c r="W4" s="72"/>
      <c r="X4" s="70" t="s">
        <v>51</v>
      </c>
      <c r="Y4" s="71"/>
      <c r="Z4" s="71"/>
      <c r="AA4" s="72"/>
      <c r="AB4" s="70" t="s">
        <v>53</v>
      </c>
      <c r="AC4" s="71"/>
      <c r="AD4" s="71"/>
      <c r="AE4" s="72"/>
      <c r="AF4" s="70" t="s">
        <v>53</v>
      </c>
      <c r="AG4" s="71"/>
      <c r="AH4" s="71"/>
      <c r="AI4" s="72"/>
      <c r="AJ4" s="70" t="s">
        <v>16</v>
      </c>
      <c r="AK4" s="71"/>
      <c r="AL4" s="71"/>
      <c r="AM4" s="72"/>
      <c r="AN4" s="70" t="s">
        <v>54</v>
      </c>
      <c r="AO4" s="71"/>
      <c r="AP4" s="71"/>
      <c r="AQ4" s="72"/>
      <c r="AR4" s="70" t="s">
        <v>34</v>
      </c>
      <c r="AS4" s="71"/>
      <c r="AT4" s="71"/>
      <c r="AU4" s="72"/>
      <c r="AV4" s="70" t="s">
        <v>34</v>
      </c>
      <c r="AW4" s="71"/>
      <c r="AX4" s="71"/>
      <c r="AY4" s="72"/>
      <c r="AZ4" s="70" t="s">
        <v>60</v>
      </c>
      <c r="BA4" s="71"/>
      <c r="BB4" s="71"/>
      <c r="BC4" s="72"/>
    </row>
    <row r="5" spans="1:55" ht="18" customHeight="1">
      <c r="A5" s="37" t="s">
        <v>69</v>
      </c>
      <c r="B5" s="38">
        <v>6.4</v>
      </c>
      <c r="C5" s="50"/>
      <c r="D5" s="67" t="s">
        <v>35</v>
      </c>
      <c r="E5" s="68"/>
      <c r="F5" s="69"/>
      <c r="G5" s="2" t="s">
        <v>17</v>
      </c>
      <c r="H5" s="67" t="s">
        <v>35</v>
      </c>
      <c r="I5" s="68"/>
      <c r="J5" s="69"/>
      <c r="K5" s="2" t="s">
        <v>17</v>
      </c>
      <c r="L5" s="67" t="s">
        <v>35</v>
      </c>
      <c r="M5" s="68"/>
      <c r="N5" s="69"/>
      <c r="O5" s="2" t="s">
        <v>17</v>
      </c>
      <c r="P5" s="67" t="s">
        <v>35</v>
      </c>
      <c r="Q5" s="68"/>
      <c r="R5" s="69"/>
      <c r="S5" s="2" t="s">
        <v>17</v>
      </c>
      <c r="T5" s="67" t="s">
        <v>35</v>
      </c>
      <c r="U5" s="68"/>
      <c r="V5" s="69"/>
      <c r="W5" s="2" t="s">
        <v>17</v>
      </c>
      <c r="X5" s="67" t="s">
        <v>35</v>
      </c>
      <c r="Y5" s="68"/>
      <c r="Z5" s="69"/>
      <c r="AA5" s="2" t="s">
        <v>17</v>
      </c>
      <c r="AB5" s="67" t="s">
        <v>35</v>
      </c>
      <c r="AC5" s="68"/>
      <c r="AD5" s="69"/>
      <c r="AE5" s="2" t="s">
        <v>17</v>
      </c>
      <c r="AF5" s="67" t="s">
        <v>35</v>
      </c>
      <c r="AG5" s="68"/>
      <c r="AH5" s="69"/>
      <c r="AI5" s="2" t="s">
        <v>17</v>
      </c>
      <c r="AJ5" s="67" t="s">
        <v>35</v>
      </c>
      <c r="AK5" s="68"/>
      <c r="AL5" s="69"/>
      <c r="AM5" s="2" t="s">
        <v>17</v>
      </c>
      <c r="AN5" s="67" t="s">
        <v>35</v>
      </c>
      <c r="AO5" s="68"/>
      <c r="AP5" s="69"/>
      <c r="AQ5" s="2" t="s">
        <v>17</v>
      </c>
      <c r="AR5" s="67" t="s">
        <v>35</v>
      </c>
      <c r="AS5" s="68"/>
      <c r="AT5" s="69"/>
      <c r="AU5" s="2" t="s">
        <v>17</v>
      </c>
      <c r="AV5" s="67" t="s">
        <v>35</v>
      </c>
      <c r="AW5" s="68"/>
      <c r="AX5" s="69"/>
      <c r="AY5" s="2" t="s">
        <v>17</v>
      </c>
      <c r="AZ5" s="67" t="s">
        <v>35</v>
      </c>
      <c r="BA5" s="68"/>
      <c r="BB5" s="69"/>
      <c r="BC5" s="2" t="s">
        <v>17</v>
      </c>
    </row>
    <row r="6" spans="3:55" ht="18" customHeight="1" hidden="1">
      <c r="C6" s="11" t="s">
        <v>45</v>
      </c>
      <c r="D6" s="51" t="s">
        <v>37</v>
      </c>
      <c r="E6" s="52"/>
      <c r="F6" s="53"/>
      <c r="G6" s="16">
        <v>72.78426</v>
      </c>
      <c r="H6" s="51" t="s">
        <v>37</v>
      </c>
      <c r="I6" s="52"/>
      <c r="J6" s="53"/>
      <c r="K6" s="16">
        <v>48.75273</v>
      </c>
      <c r="L6" s="51" t="s">
        <v>37</v>
      </c>
      <c r="M6" s="52"/>
      <c r="N6" s="53"/>
      <c r="O6" s="16">
        <v>49.98396</v>
      </c>
      <c r="P6" s="51" t="s">
        <v>37</v>
      </c>
      <c r="Q6" s="52"/>
      <c r="R6" s="53"/>
      <c r="S6" s="16">
        <v>33.95021</v>
      </c>
      <c r="T6" s="51" t="s">
        <v>37</v>
      </c>
      <c r="U6" s="52"/>
      <c r="V6" s="53"/>
      <c r="W6" s="16">
        <v>25.62309</v>
      </c>
      <c r="X6" s="51" t="s">
        <v>37</v>
      </c>
      <c r="Y6" s="52"/>
      <c r="Z6" s="53"/>
      <c r="AA6" s="16">
        <v>25.00314</v>
      </c>
      <c r="AB6" s="51" t="s">
        <v>37</v>
      </c>
      <c r="AC6" s="52"/>
      <c r="AD6" s="53"/>
      <c r="AE6" s="16">
        <v>16.00737</v>
      </c>
      <c r="AF6" s="51" t="s">
        <v>37</v>
      </c>
      <c r="AG6" s="52"/>
      <c r="AH6" s="53"/>
      <c r="AI6" s="16">
        <v>15.99777</v>
      </c>
      <c r="AJ6" s="51" t="s">
        <v>37</v>
      </c>
      <c r="AK6" s="52"/>
      <c r="AL6" s="53"/>
      <c r="AM6" s="16">
        <v>12.29423</v>
      </c>
      <c r="AN6" s="51" t="s">
        <v>37</v>
      </c>
      <c r="AO6" s="52"/>
      <c r="AP6" s="53"/>
      <c r="AQ6" s="16">
        <v>12</v>
      </c>
      <c r="AR6" s="51" t="s">
        <v>37</v>
      </c>
      <c r="AS6" s="52"/>
      <c r="AT6" s="53"/>
      <c r="AU6" s="16">
        <v>8.24208</v>
      </c>
      <c r="AV6" s="51" t="s">
        <v>37</v>
      </c>
      <c r="AW6" s="52"/>
      <c r="AX6" s="53"/>
      <c r="AY6" s="16">
        <v>8.31</v>
      </c>
      <c r="AZ6" s="51" t="s">
        <v>37</v>
      </c>
      <c r="BA6" s="52"/>
      <c r="BB6" s="53"/>
      <c r="BC6" s="16">
        <v>6.19874</v>
      </c>
    </row>
    <row r="7" spans="3:55" ht="18" customHeight="1" hidden="1">
      <c r="C7" s="8">
        <v>5</v>
      </c>
      <c r="D7" s="51" t="s">
        <v>38</v>
      </c>
      <c r="E7" s="52"/>
      <c r="F7" s="53"/>
      <c r="G7" s="16">
        <v>15.43395</v>
      </c>
      <c r="H7" s="51" t="s">
        <v>38</v>
      </c>
      <c r="I7" s="52"/>
      <c r="J7" s="53"/>
      <c r="K7" s="16">
        <v>12.31511</v>
      </c>
      <c r="L7" s="51" t="s">
        <v>38</v>
      </c>
      <c r="M7" s="52"/>
      <c r="N7" s="53"/>
      <c r="O7" s="16">
        <v>-0.85523</v>
      </c>
      <c r="P7" s="51" t="s">
        <v>38</v>
      </c>
      <c r="Q7" s="52"/>
      <c r="R7" s="53"/>
      <c r="S7" s="16">
        <v>36.10599</v>
      </c>
      <c r="T7" s="51" t="s">
        <v>38</v>
      </c>
      <c r="U7" s="52"/>
      <c r="V7" s="53"/>
      <c r="W7" s="16">
        <v>26.93041</v>
      </c>
      <c r="X7" s="51" t="s">
        <v>38</v>
      </c>
      <c r="Y7" s="52"/>
      <c r="Z7" s="53"/>
      <c r="AA7" s="16">
        <v>24.99334</v>
      </c>
      <c r="AB7" s="51" t="s">
        <v>38</v>
      </c>
      <c r="AC7" s="52"/>
      <c r="AD7" s="53"/>
      <c r="AE7" s="16">
        <v>27.13828</v>
      </c>
      <c r="AF7" s="51" t="s">
        <v>38</v>
      </c>
      <c r="AG7" s="52"/>
      <c r="AH7" s="53"/>
      <c r="AI7" s="16">
        <v>28.64426</v>
      </c>
      <c r="AJ7" s="51" t="s">
        <v>38</v>
      </c>
      <c r="AK7" s="52"/>
      <c r="AL7" s="53"/>
      <c r="AM7" s="16">
        <v>26.41383</v>
      </c>
      <c r="AN7" s="51" t="s">
        <v>38</v>
      </c>
      <c r="AO7" s="52"/>
      <c r="AP7" s="53"/>
      <c r="AQ7" s="16">
        <f>41.8-17.13</f>
        <v>24.669999999999998</v>
      </c>
      <c r="AR7" s="51" t="s">
        <v>38</v>
      </c>
      <c r="AS7" s="52"/>
      <c r="AT7" s="53"/>
      <c r="AU7" s="16">
        <v>21.1817</v>
      </c>
      <c r="AV7" s="51" t="s">
        <v>38</v>
      </c>
      <c r="AW7" s="52"/>
      <c r="AX7" s="53"/>
      <c r="AY7" s="16">
        <f>43.9-24.4</f>
        <v>19.5</v>
      </c>
      <c r="AZ7" s="51" t="s">
        <v>38</v>
      </c>
      <c r="BA7" s="52"/>
      <c r="BB7" s="53"/>
      <c r="BC7" s="16">
        <v>22.20578</v>
      </c>
    </row>
    <row r="8" spans="3:55" ht="18" customHeight="1" hidden="1">
      <c r="C8" s="48" t="s">
        <v>1</v>
      </c>
      <c r="D8" s="51" t="s">
        <v>40</v>
      </c>
      <c r="E8" s="52"/>
      <c r="F8" s="53"/>
      <c r="G8" s="17">
        <v>-700</v>
      </c>
      <c r="H8" s="51" t="s">
        <v>40</v>
      </c>
      <c r="I8" s="52"/>
      <c r="J8" s="53"/>
      <c r="K8" s="17">
        <v>-100</v>
      </c>
      <c r="L8" s="51" t="s">
        <v>40</v>
      </c>
      <c r="M8" s="52"/>
      <c r="N8" s="53"/>
      <c r="O8" s="17">
        <v>-900</v>
      </c>
      <c r="P8" s="51" t="s">
        <v>40</v>
      </c>
      <c r="Q8" s="52"/>
      <c r="R8" s="53"/>
      <c r="S8" s="17">
        <v>-400</v>
      </c>
      <c r="T8" s="51" t="s">
        <v>40</v>
      </c>
      <c r="U8" s="52"/>
      <c r="V8" s="53"/>
      <c r="W8" s="17">
        <v>-100</v>
      </c>
      <c r="X8" s="51" t="s">
        <v>40</v>
      </c>
      <c r="Y8" s="52"/>
      <c r="Z8" s="53"/>
      <c r="AA8" s="17">
        <v>-250</v>
      </c>
      <c r="AB8" s="51" t="s">
        <v>40</v>
      </c>
      <c r="AC8" s="52"/>
      <c r="AD8" s="53"/>
      <c r="AE8" s="17">
        <v>-100</v>
      </c>
      <c r="AF8" s="51" t="s">
        <v>40</v>
      </c>
      <c r="AG8" s="52"/>
      <c r="AH8" s="53"/>
      <c r="AI8" s="17">
        <v>-250</v>
      </c>
      <c r="AJ8" s="51" t="s">
        <v>40</v>
      </c>
      <c r="AK8" s="52"/>
      <c r="AL8" s="53"/>
      <c r="AM8" s="17">
        <v>-100</v>
      </c>
      <c r="AN8" s="51" t="s">
        <v>40</v>
      </c>
      <c r="AO8" s="52"/>
      <c r="AP8" s="53"/>
      <c r="AQ8" s="17">
        <v>-150</v>
      </c>
      <c r="AR8" s="51" t="s">
        <v>40</v>
      </c>
      <c r="AS8" s="52"/>
      <c r="AT8" s="53"/>
      <c r="AU8" s="17">
        <v>-100</v>
      </c>
      <c r="AV8" s="51" t="s">
        <v>40</v>
      </c>
      <c r="AW8" s="52"/>
      <c r="AX8" s="53"/>
      <c r="AY8" s="17">
        <v>-100</v>
      </c>
      <c r="AZ8" s="51" t="s">
        <v>40</v>
      </c>
      <c r="BA8" s="52"/>
      <c r="BB8" s="53"/>
      <c r="BC8" s="17">
        <v>-100</v>
      </c>
    </row>
    <row r="9" spans="3:55" ht="18" customHeight="1" hidden="1">
      <c r="C9" s="49"/>
      <c r="D9" s="51" t="s">
        <v>41</v>
      </c>
      <c r="E9" s="52"/>
      <c r="F9" s="53"/>
      <c r="G9" s="9">
        <f>G8-G$7</f>
        <v>-715.43395</v>
      </c>
      <c r="H9" s="51" t="s">
        <v>41</v>
      </c>
      <c r="I9" s="52"/>
      <c r="J9" s="53"/>
      <c r="K9" s="9">
        <f>K8-K$7</f>
        <v>-112.31511</v>
      </c>
      <c r="L9" s="51" t="s">
        <v>41</v>
      </c>
      <c r="M9" s="52"/>
      <c r="N9" s="53"/>
      <c r="O9" s="9">
        <f>O8-O$7</f>
        <v>-899.14477</v>
      </c>
      <c r="P9" s="51" t="s">
        <v>41</v>
      </c>
      <c r="Q9" s="52"/>
      <c r="R9" s="53"/>
      <c r="S9" s="9">
        <f>S8-S$7</f>
        <v>-436.10599</v>
      </c>
      <c r="T9" s="51" t="s">
        <v>41</v>
      </c>
      <c r="U9" s="52"/>
      <c r="V9" s="53"/>
      <c r="W9" s="9">
        <f>W8-W$7</f>
        <v>-126.93041</v>
      </c>
      <c r="X9" s="51" t="s">
        <v>41</v>
      </c>
      <c r="Y9" s="52"/>
      <c r="Z9" s="53"/>
      <c r="AA9" s="9">
        <f>AA8-AA$7</f>
        <v>-274.99334</v>
      </c>
      <c r="AB9" s="51" t="s">
        <v>41</v>
      </c>
      <c r="AC9" s="52"/>
      <c r="AD9" s="53"/>
      <c r="AE9" s="9">
        <f>AE8-AE$7</f>
        <v>-127.13828000000001</v>
      </c>
      <c r="AF9" s="51" t="s">
        <v>41</v>
      </c>
      <c r="AG9" s="52"/>
      <c r="AH9" s="53"/>
      <c r="AI9" s="9">
        <f>AI8-AI$7</f>
        <v>-278.64426</v>
      </c>
      <c r="AJ9" s="51" t="s">
        <v>41</v>
      </c>
      <c r="AK9" s="52"/>
      <c r="AL9" s="53"/>
      <c r="AM9" s="9">
        <f>AM8-AM$7</f>
        <v>-126.41383</v>
      </c>
      <c r="AN9" s="51" t="s">
        <v>41</v>
      </c>
      <c r="AO9" s="52"/>
      <c r="AP9" s="53"/>
      <c r="AQ9" s="9">
        <f>AQ8-AQ$7</f>
        <v>-174.67</v>
      </c>
      <c r="AR9" s="51" t="s">
        <v>41</v>
      </c>
      <c r="AS9" s="52"/>
      <c r="AT9" s="53"/>
      <c r="AU9" s="9">
        <f>AU8-AU$7</f>
        <v>-121.1817</v>
      </c>
      <c r="AV9" s="51" t="s">
        <v>41</v>
      </c>
      <c r="AW9" s="52"/>
      <c r="AX9" s="53"/>
      <c r="AY9" s="9">
        <f>AY8-AY$7</f>
        <v>-119.5</v>
      </c>
      <c r="AZ9" s="51" t="s">
        <v>41</v>
      </c>
      <c r="BA9" s="52"/>
      <c r="BB9" s="53"/>
      <c r="BC9" s="9">
        <f>BC8-BC$7</f>
        <v>-122.20578</v>
      </c>
    </row>
    <row r="10" spans="3:55" ht="18" customHeight="1" hidden="1">
      <c r="C10" s="49"/>
      <c r="D10" s="51" t="s">
        <v>42</v>
      </c>
      <c r="E10" s="52"/>
      <c r="F10" s="53"/>
      <c r="G10" s="9">
        <f>G9*G6/(G9+G6)</f>
        <v>81.02755115252138</v>
      </c>
      <c r="H10" s="51" t="s">
        <v>42</v>
      </c>
      <c r="I10" s="52"/>
      <c r="J10" s="53"/>
      <c r="K10" s="9">
        <f>K9*K6/(K9+K6)</f>
        <v>86.14636885450639</v>
      </c>
      <c r="L10" s="51" t="s">
        <v>42</v>
      </c>
      <c r="M10" s="52"/>
      <c r="N10" s="53"/>
      <c r="O10" s="9">
        <f>O9*O6/(O9+O6)</f>
        <v>52.92615449114898</v>
      </c>
      <c r="P10" s="51" t="s">
        <v>42</v>
      </c>
      <c r="Q10" s="52"/>
      <c r="R10" s="53"/>
      <c r="S10" s="9">
        <f>S9*S6/(S9+S6)</f>
        <v>36.81630522072292</v>
      </c>
      <c r="T10" s="51" t="s">
        <v>42</v>
      </c>
      <c r="U10" s="52"/>
      <c r="V10" s="53"/>
      <c r="W10" s="9">
        <f>W9*W6/(W9+W6)</f>
        <v>32.103793873600644</v>
      </c>
      <c r="X10" s="51" t="s">
        <v>42</v>
      </c>
      <c r="Y10" s="52"/>
      <c r="Z10" s="53"/>
      <c r="AA10" s="9">
        <f>AA9*AA6/(AA9+AA6)</f>
        <v>27.50386606790026</v>
      </c>
      <c r="AB10" s="51" t="s">
        <v>42</v>
      </c>
      <c r="AC10" s="52"/>
      <c r="AD10" s="53"/>
      <c r="AE10" s="9">
        <f>AE9*AE6/(AE9+AE6)</f>
        <v>18.313082193996255</v>
      </c>
      <c r="AF10" s="51" t="s">
        <v>42</v>
      </c>
      <c r="AG10" s="52"/>
      <c r="AH10" s="53"/>
      <c r="AI10" s="9">
        <f>AI9*AI6/(AI9+AI6)</f>
        <v>16.972192483136556</v>
      </c>
      <c r="AJ10" s="51" t="s">
        <v>42</v>
      </c>
      <c r="AK10" s="52"/>
      <c r="AL10" s="53"/>
      <c r="AM10" s="9">
        <f>AM9*AM6/(AM9+AM6)</f>
        <v>13.618700917291157</v>
      </c>
      <c r="AN10" s="51" t="s">
        <v>42</v>
      </c>
      <c r="AO10" s="52"/>
      <c r="AP10" s="53"/>
      <c r="AQ10" s="9">
        <f>AQ9*AQ6/(AQ9+AQ6)</f>
        <v>12.885227761726195</v>
      </c>
      <c r="AR10" s="51" t="s">
        <v>42</v>
      </c>
      <c r="AS10" s="52"/>
      <c r="AT10" s="53"/>
      <c r="AU10" s="9">
        <f>AU9*AU6/(AU9+AU6)</f>
        <v>8.843568500903402</v>
      </c>
      <c r="AV10" s="51" t="s">
        <v>42</v>
      </c>
      <c r="AW10" s="52"/>
      <c r="AX10" s="53"/>
      <c r="AY10" s="9">
        <f>AY9*AY6/(AY9+AY6)</f>
        <v>8.931063944599336</v>
      </c>
      <c r="AZ10" s="51" t="s">
        <v>42</v>
      </c>
      <c r="BA10" s="52"/>
      <c r="BB10" s="53"/>
      <c r="BC10" s="9">
        <f>BC9*BC6/(BC9+BC6)</f>
        <v>6.529964532473201</v>
      </c>
    </row>
    <row r="11" spans="1:55" ht="18" customHeight="1">
      <c r="A11" s="39" t="s">
        <v>61</v>
      </c>
      <c r="B11" s="54" t="s">
        <v>18</v>
      </c>
      <c r="C11" s="35" t="s">
        <v>64</v>
      </c>
      <c r="D11" s="23">
        <f>IF(G13&lt;-$C$7,ABS($B$4/G16),"")</f>
        <v>698.728896</v>
      </c>
      <c r="E11" s="7" t="s">
        <v>36</v>
      </c>
      <c r="F11" s="24">
        <f>IF(G13&lt;-$C$7,ABS($B$5/G16),"")</f>
        <v>931.6385280000001</v>
      </c>
      <c r="G11" s="18">
        <f>IF(G13&lt;-$C$7,-G13,"-")</f>
        <v>10652.4473174952</v>
      </c>
      <c r="H11" s="23">
        <f>IF(K13&lt;-$C$7,ABS($B$4/K16),"")</f>
        <v>468.026208</v>
      </c>
      <c r="I11" s="7" t="s">
        <v>36</v>
      </c>
      <c r="J11" s="24">
        <f>IF(K13&lt;-$C$7,ABS($B$5/K16),"")</f>
        <v>624.0349440000001</v>
      </c>
      <c r="K11" s="18">
        <f>IF(K13&lt;-$C$7,-K13,"-")</f>
        <v>4790.094984905801</v>
      </c>
      <c r="L11" s="23">
        <f>IF(O13&lt;-$C$7,ABS($B$4/O16),"")</f>
        <v>479.84601599999996</v>
      </c>
      <c r="M11" s="7" t="s">
        <v>36</v>
      </c>
      <c r="N11" s="24">
        <f>IF(O13&lt;-$C$7,ABS($B$5/O16),"")</f>
        <v>639.7946880000001</v>
      </c>
      <c r="O11" s="18">
        <f>IF(O13&lt;-$C$7,-O13,"-")</f>
        <v>5047.6317045632</v>
      </c>
      <c r="P11" s="23">
        <f>IF(S13&lt;-$C$7,ABS($B$4/S16),"")</f>
        <v>325.922016</v>
      </c>
      <c r="Q11" s="7" t="s">
        <v>36</v>
      </c>
      <c r="R11" s="24">
        <f>IF(S13&lt;-$C$7,ABS($B$5/S16),"")</f>
        <v>434.562688</v>
      </c>
      <c r="S11" s="18">
        <f>IF(S13&lt;-$C$7,-S13,"-")</f>
        <v>2303.0777380881996</v>
      </c>
      <c r="T11" s="23">
        <f>IF(W13&lt;-$C$7,ABS($B$4/W16),"")</f>
        <v>245.981664</v>
      </c>
      <c r="U11" s="7" t="s">
        <v>36</v>
      </c>
      <c r="V11" s="24">
        <f>IF(W13&lt;-$C$7,ABS($B$5/W16),"")</f>
        <v>327.97555200000005</v>
      </c>
      <c r="W11" s="18">
        <f>IF(W13&lt;-$C$7,-W13,"-")</f>
        <v>1311.7781622962002</v>
      </c>
      <c r="X11" s="23">
        <f>IF(AA13&lt;-$C$7,ABS($B$4/AA16),"")</f>
        <v>240.030144</v>
      </c>
      <c r="Y11" s="7" t="s">
        <v>36</v>
      </c>
      <c r="Z11" s="24">
        <f>IF(AA13&lt;-$C$7,ABS($B$5/AA16),"")</f>
        <v>320.04019200000005</v>
      </c>
      <c r="AA11" s="18">
        <f>IF(AA13&lt;-$C$7,-AA13,"-")</f>
        <v>1250.3238197192</v>
      </c>
      <c r="AB11" s="23">
        <f>IF(AE13&lt;-$C$7,ABS($B$4/AE16),"")</f>
        <v>153.67075200000002</v>
      </c>
      <c r="AC11" s="7" t="s">
        <v>36</v>
      </c>
      <c r="AD11" s="24">
        <f>IF(AE13&lt;-$C$7,ABS($B$5/AE16),"")</f>
        <v>204.89433600000004</v>
      </c>
      <c r="AE11" s="18">
        <f>IF(AE13&lt;-$C$7,-AE13,"-")</f>
        <v>501.3408786338001</v>
      </c>
      <c r="AF11" s="23">
        <f>IF(AI13&lt;-$C$7,ABS($B$4/AI16),"")</f>
        <v>153.578592</v>
      </c>
      <c r="AG11" s="7" t="s">
        <v>36</v>
      </c>
      <c r="AH11" s="24">
        <f>IF(AI13&lt;-$C$7,ABS($B$5/AI16),"")</f>
        <v>204.771456</v>
      </c>
      <c r="AI11" s="18">
        <f>IF(AI13&lt;-$C$7,-AI13,"-")</f>
        <v>499.2107999457999</v>
      </c>
      <c r="AJ11" s="23">
        <f>IF(AM13&lt;-$C$7,ABS($B$4/AM16),"")</f>
        <v>118.024608</v>
      </c>
      <c r="AK11" s="7" t="s">
        <v>36</v>
      </c>
      <c r="AL11" s="24">
        <f>IF(AM13&lt;-$C$7,ABS($B$5/AM16),"")</f>
        <v>157.36614400000002</v>
      </c>
      <c r="AM11" s="18">
        <f>IF(AM13&lt;-$C$7,-AM13,"-")</f>
        <v>288.1765825858</v>
      </c>
      <c r="AN11" s="23">
        <f>IF(AQ13&lt;-$C$7,ABS($B$4/AQ16),"")</f>
        <v>115.2</v>
      </c>
      <c r="AO11" s="7" t="s">
        <v>36</v>
      </c>
      <c r="AP11" s="24">
        <f>IF(AQ13&lt;-$C$7,ABS($B$5/AQ16),"")</f>
        <v>153.60000000000002</v>
      </c>
      <c r="AQ11" s="18">
        <f>IF(AQ13&lt;-$C$7,-AQ13,"-")</f>
        <v>275.33</v>
      </c>
      <c r="AR11" s="23">
        <f>IF(AU13&lt;-$C$7,ABS($B$4/AU16),"")</f>
        <v>79.123968</v>
      </c>
      <c r="AS11" s="7" t="s">
        <v>36</v>
      </c>
      <c r="AT11" s="24">
        <f>IF(AU13&lt;-$C$7,ABS($B$5/AU16),"")</f>
        <v>105.498624</v>
      </c>
      <c r="AU11" s="18">
        <f>IF(AU13&lt;-$C$7,-AU13,"-")</f>
        <v>122.92414545279999</v>
      </c>
      <c r="AV11" s="23">
        <f>IF(AY13&lt;-$C$7,ABS($B$4/AY16),"")</f>
        <v>79.776</v>
      </c>
      <c r="AW11" s="7" t="s">
        <v>36</v>
      </c>
      <c r="AX11" s="24">
        <f>IF(AY13&lt;-$C$7,ABS($B$5/AY16),"")</f>
        <v>106.368</v>
      </c>
      <c r="AY11" s="18">
        <f>IF(AY13&lt;-$C$7,-AY13,"-")</f>
        <v>126.9222</v>
      </c>
      <c r="AZ11" s="23">
        <f>IF(BC13&lt;-$C$7,ABS($B$4/BC16),"")</f>
        <v>59.507903999999996</v>
      </c>
      <c r="BA11" s="7" t="s">
        <v>36</v>
      </c>
      <c r="BB11" s="24">
        <f>IF(BC13&lt;-$C$7,ABS($B$5/BC16),"")</f>
        <v>79.343872</v>
      </c>
      <c r="BC11" s="18">
        <f>IF(BC13&lt;-$C$7,-BC13,"-")</f>
        <v>60.841715175199994</v>
      </c>
    </row>
    <row r="12" spans="1:55" s="13" customFormat="1" ht="18" customHeight="1" hidden="1">
      <c r="A12" s="40"/>
      <c r="B12" s="55"/>
      <c r="C12" s="12"/>
      <c r="D12" s="51" t="s">
        <v>39</v>
      </c>
      <c r="E12" s="52"/>
      <c r="F12" s="53"/>
      <c r="G12" s="10">
        <v>0.5</v>
      </c>
      <c r="H12" s="51" t="s">
        <v>39</v>
      </c>
      <c r="I12" s="52"/>
      <c r="J12" s="53"/>
      <c r="K12" s="10">
        <v>0.5</v>
      </c>
      <c r="L12" s="51" t="s">
        <v>39</v>
      </c>
      <c r="M12" s="52"/>
      <c r="N12" s="53"/>
      <c r="O12" s="10">
        <v>0.5</v>
      </c>
      <c r="P12" s="51" t="s">
        <v>39</v>
      </c>
      <c r="Q12" s="52"/>
      <c r="R12" s="53"/>
      <c r="S12" s="10">
        <v>0.5</v>
      </c>
      <c r="T12" s="51" t="s">
        <v>39</v>
      </c>
      <c r="U12" s="52"/>
      <c r="V12" s="53"/>
      <c r="W12" s="10">
        <v>0.5</v>
      </c>
      <c r="X12" s="51" t="s">
        <v>39</v>
      </c>
      <c r="Y12" s="52"/>
      <c r="Z12" s="53"/>
      <c r="AA12" s="10">
        <v>0.5</v>
      </c>
      <c r="AB12" s="51" t="s">
        <v>39</v>
      </c>
      <c r="AC12" s="52"/>
      <c r="AD12" s="53"/>
      <c r="AE12" s="10">
        <v>0.5</v>
      </c>
      <c r="AF12" s="51" t="s">
        <v>39</v>
      </c>
      <c r="AG12" s="52"/>
      <c r="AH12" s="53"/>
      <c r="AI12" s="10">
        <v>0.5</v>
      </c>
      <c r="AJ12" s="51" t="s">
        <v>39</v>
      </c>
      <c r="AK12" s="52"/>
      <c r="AL12" s="53"/>
      <c r="AM12" s="10">
        <v>0.5</v>
      </c>
      <c r="AN12" s="51" t="s">
        <v>39</v>
      </c>
      <c r="AO12" s="52"/>
      <c r="AP12" s="53"/>
      <c r="AQ12" s="10">
        <v>0.5</v>
      </c>
      <c r="AR12" s="51" t="s">
        <v>39</v>
      </c>
      <c r="AS12" s="52"/>
      <c r="AT12" s="53"/>
      <c r="AU12" s="10">
        <v>0.5</v>
      </c>
      <c r="AV12" s="51" t="s">
        <v>39</v>
      </c>
      <c r="AW12" s="52"/>
      <c r="AX12" s="53"/>
      <c r="AY12" s="10">
        <v>0.5</v>
      </c>
      <c r="AZ12" s="51" t="s">
        <v>39</v>
      </c>
      <c r="BA12" s="52"/>
      <c r="BB12" s="53"/>
      <c r="BC12" s="10">
        <v>0.5</v>
      </c>
    </row>
    <row r="13" spans="1:55" ht="18" customHeight="1" hidden="1">
      <c r="A13" s="40"/>
      <c r="B13" s="55"/>
      <c r="C13" s="48"/>
      <c r="D13" s="51" t="s">
        <v>40</v>
      </c>
      <c r="E13" s="52"/>
      <c r="F13" s="53"/>
      <c r="G13" s="9">
        <f>G14+G$7</f>
        <v>-10652.4473174952</v>
      </c>
      <c r="H13" s="51" t="s">
        <v>40</v>
      </c>
      <c r="I13" s="52"/>
      <c r="J13" s="53"/>
      <c r="K13" s="9">
        <f>K14+K$7</f>
        <v>-4790.094984905801</v>
      </c>
      <c r="L13" s="51" t="s">
        <v>40</v>
      </c>
      <c r="M13" s="52"/>
      <c r="N13" s="53"/>
      <c r="O13" s="9">
        <f>O14+O$7</f>
        <v>-5047.6317045632</v>
      </c>
      <c r="P13" s="51" t="s">
        <v>40</v>
      </c>
      <c r="Q13" s="52"/>
      <c r="R13" s="53"/>
      <c r="S13" s="9">
        <f>S14+S$7</f>
        <v>-2303.0777380881996</v>
      </c>
      <c r="T13" s="51" t="s">
        <v>40</v>
      </c>
      <c r="U13" s="52"/>
      <c r="V13" s="53"/>
      <c r="W13" s="9">
        <f>W14+W$7</f>
        <v>-1311.7781622962002</v>
      </c>
      <c r="X13" s="51" t="s">
        <v>40</v>
      </c>
      <c r="Y13" s="52"/>
      <c r="Z13" s="53"/>
      <c r="AA13" s="9">
        <f>AA14+AA$7</f>
        <v>-1250.3238197192</v>
      </c>
      <c r="AB13" s="51" t="s">
        <v>40</v>
      </c>
      <c r="AC13" s="52"/>
      <c r="AD13" s="53"/>
      <c r="AE13" s="9">
        <f>AE14+AE$7</f>
        <v>-501.3408786338001</v>
      </c>
      <c r="AF13" s="51" t="s">
        <v>40</v>
      </c>
      <c r="AG13" s="52"/>
      <c r="AH13" s="53"/>
      <c r="AI13" s="9">
        <f>AI14+AI$7</f>
        <v>-499.2107999457999</v>
      </c>
      <c r="AJ13" s="51" t="s">
        <v>40</v>
      </c>
      <c r="AK13" s="52"/>
      <c r="AL13" s="53"/>
      <c r="AM13" s="9">
        <f>AM14+AM$7</f>
        <v>-288.1765825858</v>
      </c>
      <c r="AN13" s="51" t="s">
        <v>40</v>
      </c>
      <c r="AO13" s="52"/>
      <c r="AP13" s="53"/>
      <c r="AQ13" s="9">
        <f>AQ14+AQ$7</f>
        <v>-275.33</v>
      </c>
      <c r="AR13" s="51" t="s">
        <v>40</v>
      </c>
      <c r="AS13" s="52"/>
      <c r="AT13" s="53"/>
      <c r="AU13" s="9">
        <f>AU14+AU$7</f>
        <v>-122.92414545279999</v>
      </c>
      <c r="AV13" s="51" t="s">
        <v>40</v>
      </c>
      <c r="AW13" s="52"/>
      <c r="AX13" s="53"/>
      <c r="AY13" s="9">
        <f>AY14+AY$7</f>
        <v>-126.9222</v>
      </c>
      <c r="AZ13" s="51" t="s">
        <v>40</v>
      </c>
      <c r="BA13" s="52"/>
      <c r="BB13" s="53"/>
      <c r="BC13" s="9">
        <f>BC14+BC$7</f>
        <v>-60.841715175199994</v>
      </c>
    </row>
    <row r="14" spans="1:55" ht="18" customHeight="1" hidden="1">
      <c r="A14" s="40"/>
      <c r="B14" s="55"/>
      <c r="C14" s="49"/>
      <c r="D14" s="51" t="s">
        <v>41</v>
      </c>
      <c r="E14" s="52"/>
      <c r="F14" s="53"/>
      <c r="G14" s="9">
        <f>G$6*G15/(G$6-G15)</f>
        <v>-10667.8812674952</v>
      </c>
      <c r="H14" s="51" t="s">
        <v>41</v>
      </c>
      <c r="I14" s="52"/>
      <c r="J14" s="53"/>
      <c r="K14" s="9">
        <f>K$6*K15/(K$6-K15)</f>
        <v>-4802.4100949058</v>
      </c>
      <c r="L14" s="51" t="s">
        <v>41</v>
      </c>
      <c r="M14" s="52"/>
      <c r="N14" s="53"/>
      <c r="O14" s="9">
        <f>O$6*O15/(O$6-O15)</f>
        <v>-5046.7764745632</v>
      </c>
      <c r="P14" s="51" t="s">
        <v>41</v>
      </c>
      <c r="Q14" s="52"/>
      <c r="R14" s="53"/>
      <c r="S14" s="9">
        <f>S$6*S15/(S$6-S15)</f>
        <v>-2339.1837280881996</v>
      </c>
      <c r="T14" s="51" t="s">
        <v>41</v>
      </c>
      <c r="U14" s="52"/>
      <c r="V14" s="53"/>
      <c r="W14" s="9">
        <f>W$6*W15/(W$6-W15)</f>
        <v>-1338.7085722962001</v>
      </c>
      <c r="X14" s="51" t="s">
        <v>41</v>
      </c>
      <c r="Y14" s="52"/>
      <c r="Z14" s="53"/>
      <c r="AA14" s="9">
        <f>AA$6*AA15/(AA$6-AA15)</f>
        <v>-1275.3171597192</v>
      </c>
      <c r="AB14" s="51" t="s">
        <v>41</v>
      </c>
      <c r="AC14" s="52"/>
      <c r="AD14" s="53"/>
      <c r="AE14" s="9">
        <f>AE$6*AE15/(AE$6-AE15)</f>
        <v>-528.4791586338001</v>
      </c>
      <c r="AF14" s="51" t="s">
        <v>41</v>
      </c>
      <c r="AG14" s="52"/>
      <c r="AH14" s="53"/>
      <c r="AI14" s="9">
        <f>AI$6*AI15/(AI$6-AI15)</f>
        <v>-527.8550599457999</v>
      </c>
      <c r="AJ14" s="51" t="s">
        <v>41</v>
      </c>
      <c r="AK14" s="52"/>
      <c r="AL14" s="53"/>
      <c r="AM14" s="9">
        <f>AM$6*AM15/(AM$6-AM15)</f>
        <v>-314.59041258580004</v>
      </c>
      <c r="AN14" s="51" t="s">
        <v>41</v>
      </c>
      <c r="AO14" s="52"/>
      <c r="AP14" s="53"/>
      <c r="AQ14" s="9">
        <f>AQ$6*AQ15/(AQ$6-AQ15)</f>
        <v>-300</v>
      </c>
      <c r="AR14" s="51" t="s">
        <v>41</v>
      </c>
      <c r="AS14" s="52"/>
      <c r="AT14" s="53"/>
      <c r="AU14" s="9">
        <f>AU$6*AU15/(AU$6-AU15)</f>
        <v>-144.1058454528</v>
      </c>
      <c r="AV14" s="51" t="s">
        <v>41</v>
      </c>
      <c r="AW14" s="52"/>
      <c r="AX14" s="53"/>
      <c r="AY14" s="9">
        <f>AY$6*AY15/(AY$6-AY15)</f>
        <v>-146.4222</v>
      </c>
      <c r="AZ14" s="51" t="s">
        <v>41</v>
      </c>
      <c r="BA14" s="52"/>
      <c r="BB14" s="53"/>
      <c r="BC14" s="9">
        <f>BC$6*BC15/(BC$6-BC15)</f>
        <v>-83.0474951752</v>
      </c>
    </row>
    <row r="15" spans="1:55" ht="18" customHeight="1" hidden="1">
      <c r="A15" s="40"/>
      <c r="B15" s="55"/>
      <c r="C15" s="49"/>
      <c r="D15" s="51" t="s">
        <v>42</v>
      </c>
      <c r="E15" s="52"/>
      <c r="F15" s="53"/>
      <c r="G15" s="9">
        <f>G$6+G12</f>
        <v>73.28426</v>
      </c>
      <c r="H15" s="51" t="s">
        <v>42</v>
      </c>
      <c r="I15" s="52"/>
      <c r="J15" s="53"/>
      <c r="K15" s="9">
        <f>K$6+K12</f>
        <v>49.25273</v>
      </c>
      <c r="L15" s="51" t="s">
        <v>42</v>
      </c>
      <c r="M15" s="52"/>
      <c r="N15" s="53"/>
      <c r="O15" s="9">
        <f>O$6+O12</f>
        <v>50.48396</v>
      </c>
      <c r="P15" s="51" t="s">
        <v>42</v>
      </c>
      <c r="Q15" s="52"/>
      <c r="R15" s="53"/>
      <c r="S15" s="9">
        <f>S$6+S12</f>
        <v>34.45021</v>
      </c>
      <c r="T15" s="51" t="s">
        <v>42</v>
      </c>
      <c r="U15" s="52"/>
      <c r="V15" s="53"/>
      <c r="W15" s="9">
        <f>W$6+W12</f>
        <v>26.12309</v>
      </c>
      <c r="X15" s="51" t="s">
        <v>42</v>
      </c>
      <c r="Y15" s="52"/>
      <c r="Z15" s="53"/>
      <c r="AA15" s="9">
        <f>AA$6+AA12</f>
        <v>25.50314</v>
      </c>
      <c r="AB15" s="51" t="s">
        <v>42</v>
      </c>
      <c r="AC15" s="52"/>
      <c r="AD15" s="53"/>
      <c r="AE15" s="9">
        <f>AE$6+AE12</f>
        <v>16.50737</v>
      </c>
      <c r="AF15" s="51" t="s">
        <v>42</v>
      </c>
      <c r="AG15" s="52"/>
      <c r="AH15" s="53"/>
      <c r="AI15" s="9">
        <f>AI$6+AI12</f>
        <v>16.49777</v>
      </c>
      <c r="AJ15" s="51" t="s">
        <v>42</v>
      </c>
      <c r="AK15" s="52"/>
      <c r="AL15" s="53"/>
      <c r="AM15" s="9">
        <f>AM$6+AM12</f>
        <v>12.79423</v>
      </c>
      <c r="AN15" s="51" t="s">
        <v>42</v>
      </c>
      <c r="AO15" s="52"/>
      <c r="AP15" s="53"/>
      <c r="AQ15" s="9">
        <f>AQ$6+AQ12</f>
        <v>12.5</v>
      </c>
      <c r="AR15" s="51" t="s">
        <v>42</v>
      </c>
      <c r="AS15" s="52"/>
      <c r="AT15" s="53"/>
      <c r="AU15" s="9">
        <f>AU$6+AU12</f>
        <v>8.74208</v>
      </c>
      <c r="AV15" s="51" t="s">
        <v>42</v>
      </c>
      <c r="AW15" s="52"/>
      <c r="AX15" s="53"/>
      <c r="AY15" s="9">
        <f>AY$6+AY12</f>
        <v>8.81</v>
      </c>
      <c r="AZ15" s="51" t="s">
        <v>42</v>
      </c>
      <c r="BA15" s="52"/>
      <c r="BB15" s="53"/>
      <c r="BC15" s="9">
        <f>BC$6+BC12</f>
        <v>6.69874</v>
      </c>
    </row>
    <row r="16" spans="1:55" ht="18" customHeight="1" hidden="1">
      <c r="A16" s="40"/>
      <c r="B16" s="55"/>
      <c r="C16" s="50"/>
      <c r="D16" s="51" t="s">
        <v>43</v>
      </c>
      <c r="E16" s="52"/>
      <c r="F16" s="53"/>
      <c r="G16" s="14">
        <f>G15/G14</f>
        <v>-0.00686961713974972</v>
      </c>
      <c r="H16" s="51" t="s">
        <v>43</v>
      </c>
      <c r="I16" s="52"/>
      <c r="J16" s="53"/>
      <c r="K16" s="14">
        <f>K15/K14</f>
        <v>-0.010255835929598198</v>
      </c>
      <c r="L16" s="51" t="s">
        <v>43</v>
      </c>
      <c r="M16" s="52"/>
      <c r="N16" s="53"/>
      <c r="O16" s="14">
        <f>O15/O14</f>
        <v>-0.01000320902945665</v>
      </c>
      <c r="P16" s="51" t="s">
        <v>43</v>
      </c>
      <c r="Q16" s="52"/>
      <c r="R16" s="53"/>
      <c r="S16" s="14">
        <f>S15/S14</f>
        <v>-0.014727449403111204</v>
      </c>
      <c r="T16" s="51" t="s">
        <v>43</v>
      </c>
      <c r="U16" s="52"/>
      <c r="V16" s="53"/>
      <c r="W16" s="14">
        <f>W15/W14</f>
        <v>-0.019513649602760634</v>
      </c>
      <c r="X16" s="51" t="s">
        <v>43</v>
      </c>
      <c r="Y16" s="52"/>
      <c r="Z16" s="53"/>
      <c r="AA16" s="14">
        <f>AA15/AA14</f>
        <v>-0.019997488315467576</v>
      </c>
      <c r="AB16" s="51" t="s">
        <v>43</v>
      </c>
      <c r="AC16" s="52"/>
      <c r="AD16" s="53"/>
      <c r="AE16" s="14">
        <f>AE15/AE14</f>
        <v>-0.031235612096178193</v>
      </c>
      <c r="AF16" s="51" t="s">
        <v>43</v>
      </c>
      <c r="AG16" s="52"/>
      <c r="AH16" s="53"/>
      <c r="AI16" s="14">
        <f>AI15/AI14</f>
        <v>-0.03125435607587808</v>
      </c>
      <c r="AJ16" s="51" t="s">
        <v>43</v>
      </c>
      <c r="AK16" s="52"/>
      <c r="AL16" s="53"/>
      <c r="AM16" s="14">
        <f>AM15/AM14</f>
        <v>-0.04066948479083277</v>
      </c>
      <c r="AN16" s="51" t="s">
        <v>43</v>
      </c>
      <c r="AO16" s="52"/>
      <c r="AP16" s="53"/>
      <c r="AQ16" s="14">
        <f>AQ15/AQ14</f>
        <v>-0.041666666666666664</v>
      </c>
      <c r="AR16" s="51" t="s">
        <v>43</v>
      </c>
      <c r="AS16" s="52"/>
      <c r="AT16" s="53"/>
      <c r="AU16" s="14">
        <f>AU15/AU14</f>
        <v>-0.060664298332459766</v>
      </c>
      <c r="AV16" s="51" t="s">
        <v>43</v>
      </c>
      <c r="AW16" s="52"/>
      <c r="AX16" s="53"/>
      <c r="AY16" s="14">
        <f>AY15/AY14</f>
        <v>-0.060168471720818295</v>
      </c>
      <c r="AZ16" s="51" t="s">
        <v>43</v>
      </c>
      <c r="BA16" s="52"/>
      <c r="BB16" s="53"/>
      <c r="BC16" s="14">
        <f>BC15/BC14</f>
        <v>-0.08066155379964315</v>
      </c>
    </row>
    <row r="17" spans="1:55" ht="18" customHeight="1">
      <c r="A17" s="40"/>
      <c r="B17" s="55"/>
      <c r="C17" s="3" t="s">
        <v>1</v>
      </c>
      <c r="D17" s="21">
        <f>IF(G19&lt;-$C$7,ABS($B$4/G22),"")</f>
        <v>39.95800230205655</v>
      </c>
      <c r="E17" s="19" t="s">
        <v>36</v>
      </c>
      <c r="F17" s="22">
        <f>IF(G19&lt;-$C$7,ABS($B$5/G22),"")</f>
        <v>53.27733640274207</v>
      </c>
      <c r="G17" s="20">
        <f>IF(G19&lt;-$C$7,-G19,"-")</f>
        <v>663.2489826319757</v>
      </c>
      <c r="H17" s="21">
        <f>IF(K19&lt;-$C$7,ABS($B$4/K22),"")</f>
        <v>6.175524733808208</v>
      </c>
      <c r="I17" s="19" t="s">
        <v>36</v>
      </c>
      <c r="J17" s="22">
        <f>IF(K19&lt;-$C$7,ABS($B$5/K22),"")</f>
        <v>8.234032978410946</v>
      </c>
      <c r="K17" s="20">
        <f>IF(K19&lt;-$C$7,-K19,"-")</f>
        <v>99.16130540743197</v>
      </c>
      <c r="L17" s="21">
        <f>IF(O19&lt;-$C$7,ABS($B$4/O22),"")</f>
        <v>69.70059612172462</v>
      </c>
      <c r="M17" s="19" t="s">
        <v>36</v>
      </c>
      <c r="N17" s="22">
        <f>IF(O19&lt;-$C$7,ABS($B$5/O22),"")</f>
        <v>92.93412816229949</v>
      </c>
      <c r="O17" s="20">
        <f>IF(O19&lt;-$C$7,-O19,"-")</f>
        <v>776.654150109258</v>
      </c>
      <c r="P17" s="21">
        <f>IF(S19&lt;-$C$7,ABS($B$4/S22),"")</f>
        <v>48.41247716248552</v>
      </c>
      <c r="Q17" s="19" t="s">
        <v>36</v>
      </c>
      <c r="R17" s="22">
        <f>IF(S19&lt;-$C$7,ABS($B$5/S22),"")</f>
        <v>64.5499695499807</v>
      </c>
      <c r="S17" s="20">
        <f>IF(S19&lt;-$C$7,-S19,"-")</f>
        <v>340.2637546430391</v>
      </c>
      <c r="T17" s="21">
        <f>IF(W19&lt;-$C$7,ABS($B$4/W22),"")</f>
        <v>17.61868634266553</v>
      </c>
      <c r="U17" s="19" t="s">
        <v>36</v>
      </c>
      <c r="V17" s="22">
        <f>IF(W19&lt;-$C$7,ABS($B$5/W22),"")</f>
        <v>23.491581790220707</v>
      </c>
      <c r="W17" s="20">
        <f>IF(W19&lt;-$C$7,-W19,"-")</f>
        <v>92.74376038331036</v>
      </c>
      <c r="X17" s="21">
        <f>IF(AA19&lt;-$C$7,ABS($B$4/AA22),"")</f>
        <v>39.99534422146698</v>
      </c>
      <c r="Y17" s="19" t="s">
        <v>36</v>
      </c>
      <c r="Z17" s="22">
        <f>IF(AA19&lt;-$C$7,ABS($B$5/AA22),"")</f>
        <v>53.327125628622646</v>
      </c>
      <c r="AA17" s="20">
        <f>IF(AA19&lt;-$C$7,-AA19,"-")</f>
        <v>208.34504810781874</v>
      </c>
      <c r="AB17" s="21">
        <f>IF(AE19&lt;-$C$7,ABS($B$4/AE22),"")</f>
        <v>27.38533772794467</v>
      </c>
      <c r="AC17" s="19" t="s">
        <v>36</v>
      </c>
      <c r="AD17" s="22">
        <f>IF(AE19&lt;-$C$7,ABS($B$5/AE22),"")</f>
        <v>36.513783637259564</v>
      </c>
      <c r="AE17" s="20">
        <f>IF(AE19&lt;-$C$7,-AE19,"-")</f>
        <v>80.19559699711868</v>
      </c>
      <c r="AF17" s="21">
        <f>IF(AI19&lt;-$C$7,ABS($B$4/AI22),"")</f>
        <v>52.08093126513181</v>
      </c>
      <c r="AG17" s="19" t="s">
        <v>36</v>
      </c>
      <c r="AH17" s="22">
        <f>IF(AI19&lt;-$C$7,ABS($B$5/AI22),"")</f>
        <v>69.44124168684242</v>
      </c>
      <c r="AI17" s="20">
        <f>IF(AI19&lt;-$C$7,-AI19,"-")</f>
        <v>160.93241828445576</v>
      </c>
      <c r="AJ17" s="21">
        <f>IF(AM19&lt;-$C$7,ABS($B$4/AM22),"")</f>
        <v>32.344886093124046</v>
      </c>
      <c r="AK17" s="19" t="s">
        <v>36</v>
      </c>
      <c r="AL17" s="22">
        <f>IF(AM19&lt;-$C$7,ABS($B$5/AM22),"")</f>
        <v>43.12651479083207</v>
      </c>
      <c r="AM17" s="20">
        <f>IF(AM19&lt;-$C$7,-AM19,"-")</f>
        <v>68.72528936513926</v>
      </c>
      <c r="AN17" s="21">
        <f>IF(AQ19&lt;-$C$7,ABS($B$4/AQ22),"")</f>
        <v>41.58160960347922</v>
      </c>
      <c r="AO17" s="19" t="s">
        <v>36</v>
      </c>
      <c r="AP17" s="22">
        <f>IF(AQ19&lt;-$C$7,ABS($B$5/AQ22),"")</f>
        <v>55.4421461379723</v>
      </c>
      <c r="AQ17" s="20">
        <f>IF(AQ19&lt;-$C$7,-AQ19,"-")</f>
        <v>91.28402400869805</v>
      </c>
      <c r="AR17" s="21">
        <f>IF(AU19&lt;-$C$7,ABS($B$4/AU22),"")</f>
        <v>35.916837958410504</v>
      </c>
      <c r="AS17" s="19" t="s">
        <v>36</v>
      </c>
      <c r="AT17" s="22">
        <f>IF(AU19&lt;-$C$7,ABS($B$5/AU22),"")</f>
        <v>47.88911727788068</v>
      </c>
      <c r="AU17" s="20">
        <f>IF(AU19&lt;-$C$7,-AU19,"-")</f>
        <v>48.733182458386686</v>
      </c>
      <c r="AV17" s="21">
        <f>IF(AY19&lt;-$C$7,ABS($B$4/AY22),"")</f>
        <v>35.58048601255824</v>
      </c>
      <c r="AW17" s="19" t="s">
        <v>36</v>
      </c>
      <c r="AX17" s="22">
        <f>IF(AY19&lt;-$C$7,ABS($B$5/AY22),"")</f>
        <v>47.44064801674432</v>
      </c>
      <c r="AY17" s="20">
        <f>IF(AY19&lt;-$C$7,-AY19,"-")</f>
        <v>50.40871640924145</v>
      </c>
      <c r="AZ17" s="21">
        <f>IF(BC19&lt;-$C$7,ABS($B$4/BC22),"")</f>
        <v>35.795324653702124</v>
      </c>
      <c r="BA17" s="19" t="s">
        <v>36</v>
      </c>
      <c r="BB17" s="22">
        <f>IF(BC19&lt;-$C$7,ABS($B$5/BC22),"")</f>
        <v>47.727099538269506</v>
      </c>
      <c r="BC17" s="20">
        <f>IF(BC19&lt;-$C$7,-BC19,"-")</f>
        <v>30.21919140497698</v>
      </c>
    </row>
    <row r="18" spans="1:55" s="13" customFormat="1" ht="18" customHeight="1" hidden="1">
      <c r="A18" s="40"/>
      <c r="B18" s="55"/>
      <c r="C18" s="12"/>
      <c r="D18" s="57" t="s">
        <v>39</v>
      </c>
      <c r="E18" s="58"/>
      <c r="F18" s="59"/>
      <c r="G18" s="15">
        <v>0.5</v>
      </c>
      <c r="H18" s="57" t="s">
        <v>39</v>
      </c>
      <c r="I18" s="58"/>
      <c r="J18" s="59"/>
      <c r="K18" s="15">
        <v>0.5</v>
      </c>
      <c r="L18" s="57" t="s">
        <v>39</v>
      </c>
      <c r="M18" s="58"/>
      <c r="N18" s="59"/>
      <c r="O18" s="15">
        <v>0.5</v>
      </c>
      <c r="P18" s="57" t="s">
        <v>39</v>
      </c>
      <c r="Q18" s="58"/>
      <c r="R18" s="59"/>
      <c r="S18" s="15">
        <v>0.5</v>
      </c>
      <c r="T18" s="57" t="s">
        <v>39</v>
      </c>
      <c r="U18" s="58"/>
      <c r="V18" s="59"/>
      <c r="W18" s="15">
        <v>0.5</v>
      </c>
      <c r="X18" s="57" t="s">
        <v>39</v>
      </c>
      <c r="Y18" s="58"/>
      <c r="Z18" s="59"/>
      <c r="AA18" s="15">
        <v>0.5</v>
      </c>
      <c r="AB18" s="57" t="s">
        <v>39</v>
      </c>
      <c r="AC18" s="58"/>
      <c r="AD18" s="59"/>
      <c r="AE18" s="15">
        <v>0.5</v>
      </c>
      <c r="AF18" s="57" t="s">
        <v>39</v>
      </c>
      <c r="AG18" s="58"/>
      <c r="AH18" s="59"/>
      <c r="AI18" s="15">
        <v>0.5</v>
      </c>
      <c r="AJ18" s="57" t="s">
        <v>39</v>
      </c>
      <c r="AK18" s="58"/>
      <c r="AL18" s="59"/>
      <c r="AM18" s="15">
        <v>0.5</v>
      </c>
      <c r="AN18" s="57" t="s">
        <v>39</v>
      </c>
      <c r="AO18" s="58"/>
      <c r="AP18" s="59"/>
      <c r="AQ18" s="15">
        <v>0.5</v>
      </c>
      <c r="AR18" s="57" t="s">
        <v>39</v>
      </c>
      <c r="AS18" s="58"/>
      <c r="AT18" s="59"/>
      <c r="AU18" s="15">
        <v>0.5</v>
      </c>
      <c r="AV18" s="57" t="s">
        <v>39</v>
      </c>
      <c r="AW18" s="58"/>
      <c r="AX18" s="59"/>
      <c r="AY18" s="15">
        <v>0.5</v>
      </c>
      <c r="AZ18" s="57" t="s">
        <v>39</v>
      </c>
      <c r="BA18" s="58"/>
      <c r="BB18" s="59"/>
      <c r="BC18" s="15">
        <v>0.5</v>
      </c>
    </row>
    <row r="19" spans="1:55" ht="18" customHeight="1" hidden="1">
      <c r="A19" s="40"/>
      <c r="B19" s="55"/>
      <c r="C19" s="48"/>
      <c r="D19" s="51" t="s">
        <v>40</v>
      </c>
      <c r="E19" s="52"/>
      <c r="F19" s="53"/>
      <c r="G19" s="9">
        <f>G20+G$7</f>
        <v>-663.2489826319757</v>
      </c>
      <c r="H19" s="51" t="s">
        <v>40</v>
      </c>
      <c r="I19" s="52"/>
      <c r="J19" s="53"/>
      <c r="K19" s="9">
        <f>K20+K$7</f>
        <v>-99.16130540743197</v>
      </c>
      <c r="L19" s="51" t="s">
        <v>40</v>
      </c>
      <c r="M19" s="52"/>
      <c r="N19" s="53"/>
      <c r="O19" s="9">
        <f>O20+O$7</f>
        <v>-776.654150109258</v>
      </c>
      <c r="P19" s="51" t="s">
        <v>40</v>
      </c>
      <c r="Q19" s="52"/>
      <c r="R19" s="53"/>
      <c r="S19" s="9">
        <f>S20+S$7</f>
        <v>-340.2637546430391</v>
      </c>
      <c r="T19" s="51" t="s">
        <v>40</v>
      </c>
      <c r="U19" s="52"/>
      <c r="V19" s="53"/>
      <c r="W19" s="9">
        <f>W20+W$7</f>
        <v>-92.74376038331036</v>
      </c>
      <c r="X19" s="51" t="s">
        <v>40</v>
      </c>
      <c r="Y19" s="52"/>
      <c r="Z19" s="53"/>
      <c r="AA19" s="9">
        <f>AA20+AA$7</f>
        <v>-208.34504810781874</v>
      </c>
      <c r="AB19" s="51" t="s">
        <v>40</v>
      </c>
      <c r="AC19" s="52"/>
      <c r="AD19" s="53"/>
      <c r="AE19" s="9">
        <f>AE20+AE$7</f>
        <v>-80.19559699711868</v>
      </c>
      <c r="AF19" s="51" t="s">
        <v>40</v>
      </c>
      <c r="AG19" s="52"/>
      <c r="AH19" s="53"/>
      <c r="AI19" s="9">
        <f>AI20+AI$7</f>
        <v>-160.93241828445576</v>
      </c>
      <c r="AJ19" s="51" t="s">
        <v>40</v>
      </c>
      <c r="AK19" s="52"/>
      <c r="AL19" s="53"/>
      <c r="AM19" s="9">
        <f>AM20+AM$7</f>
        <v>-68.72528936513926</v>
      </c>
      <c r="AN19" s="51" t="s">
        <v>40</v>
      </c>
      <c r="AO19" s="52"/>
      <c r="AP19" s="53"/>
      <c r="AQ19" s="9">
        <f>AQ20+AQ$7</f>
        <v>-91.28402400869805</v>
      </c>
      <c r="AR19" s="51" t="s">
        <v>40</v>
      </c>
      <c r="AS19" s="52"/>
      <c r="AT19" s="53"/>
      <c r="AU19" s="9">
        <f>AU20+AU$7</f>
        <v>-48.733182458386686</v>
      </c>
      <c r="AV19" s="51" t="s">
        <v>40</v>
      </c>
      <c r="AW19" s="52"/>
      <c r="AX19" s="53"/>
      <c r="AY19" s="9">
        <f>AY20+AY$7</f>
        <v>-50.40871640924145</v>
      </c>
      <c r="AZ19" s="51" t="s">
        <v>40</v>
      </c>
      <c r="BA19" s="52"/>
      <c r="BB19" s="53"/>
      <c r="BC19" s="9">
        <f>BC20+BC$7</f>
        <v>-30.21919140497698</v>
      </c>
    </row>
    <row r="20" spans="1:55" ht="18" customHeight="1" hidden="1">
      <c r="A20" s="40"/>
      <c r="B20" s="55"/>
      <c r="C20" s="49"/>
      <c r="D20" s="51" t="s">
        <v>41</v>
      </c>
      <c r="E20" s="52"/>
      <c r="F20" s="53"/>
      <c r="G20" s="9">
        <f>G$6*G21/(G$6-G21)</f>
        <v>-678.6829326319756</v>
      </c>
      <c r="H20" s="51" t="s">
        <v>41</v>
      </c>
      <c r="I20" s="52"/>
      <c r="J20" s="53"/>
      <c r="K20" s="9">
        <f>K$6*K21/(K$6-K21)</f>
        <v>-111.47641540743197</v>
      </c>
      <c r="L20" s="51" t="s">
        <v>41</v>
      </c>
      <c r="M20" s="52"/>
      <c r="N20" s="53"/>
      <c r="O20" s="9">
        <f>O$6*O21/(O$6-O21)</f>
        <v>-775.798920109258</v>
      </c>
      <c r="P20" s="51" t="s">
        <v>41</v>
      </c>
      <c r="Q20" s="52"/>
      <c r="R20" s="53"/>
      <c r="S20" s="9">
        <f>S$6*S21/(S$6-S21)</f>
        <v>-376.3697446430391</v>
      </c>
      <c r="T20" s="51" t="s">
        <v>41</v>
      </c>
      <c r="U20" s="52"/>
      <c r="V20" s="53"/>
      <c r="W20" s="9">
        <f>W$6*W21/(W$6-W21)</f>
        <v>-119.67417038331035</v>
      </c>
      <c r="X20" s="51" t="s">
        <v>41</v>
      </c>
      <c r="Y20" s="52"/>
      <c r="Z20" s="53"/>
      <c r="AA20" s="9">
        <f>AA$6*AA21/(AA$6-AA21)</f>
        <v>-233.33838810781873</v>
      </c>
      <c r="AB20" s="51" t="s">
        <v>41</v>
      </c>
      <c r="AC20" s="52"/>
      <c r="AD20" s="53"/>
      <c r="AE20" s="9">
        <f>AE$6*AE21/(AE$6-AE21)</f>
        <v>-107.3338769971187</v>
      </c>
      <c r="AF20" s="51" t="s">
        <v>41</v>
      </c>
      <c r="AG20" s="52"/>
      <c r="AH20" s="53"/>
      <c r="AI20" s="9">
        <f>AI$6*AI21/(AI$6-AI21)</f>
        <v>-189.57667828445577</v>
      </c>
      <c r="AJ20" s="51" t="s">
        <v>41</v>
      </c>
      <c r="AK20" s="52"/>
      <c r="AL20" s="53"/>
      <c r="AM20" s="9">
        <f>AM$6*AM21/(AM$6-AM21)</f>
        <v>-95.13911936513927</v>
      </c>
      <c r="AN20" s="51" t="s">
        <v>41</v>
      </c>
      <c r="AO20" s="52"/>
      <c r="AP20" s="53"/>
      <c r="AQ20" s="9">
        <f>AQ$6*AQ21/(AQ$6-AQ21)</f>
        <v>-115.95402400869806</v>
      </c>
      <c r="AR20" s="51" t="s">
        <v>41</v>
      </c>
      <c r="AS20" s="52"/>
      <c r="AT20" s="53"/>
      <c r="AU20" s="9">
        <f>AU$6*AU21/(AU$6-AU21)</f>
        <v>-69.91488245838669</v>
      </c>
      <c r="AV20" s="51" t="s">
        <v>41</v>
      </c>
      <c r="AW20" s="52"/>
      <c r="AX20" s="53"/>
      <c r="AY20" s="9">
        <f>AY$6*AY21/(AY$6-AY21)</f>
        <v>-69.90871640924145</v>
      </c>
      <c r="AZ20" s="51" t="s">
        <v>41</v>
      </c>
      <c r="BA20" s="52"/>
      <c r="BB20" s="53"/>
      <c r="BC20" s="9">
        <f>BC$6*BC21/(BC$6-BC21)</f>
        <v>-52.42497140497698</v>
      </c>
    </row>
    <row r="21" spans="1:55" ht="18" customHeight="1" hidden="1">
      <c r="A21" s="40"/>
      <c r="B21" s="55"/>
      <c r="C21" s="49"/>
      <c r="D21" s="51" t="s">
        <v>42</v>
      </c>
      <c r="E21" s="52"/>
      <c r="F21" s="53"/>
      <c r="G21" s="9">
        <f>G$10+G18</f>
        <v>81.52755115252138</v>
      </c>
      <c r="H21" s="51" t="s">
        <v>42</v>
      </c>
      <c r="I21" s="52"/>
      <c r="J21" s="53"/>
      <c r="K21" s="9">
        <f>K$10+K18</f>
        <v>86.64636885450639</v>
      </c>
      <c r="L21" s="51" t="s">
        <v>42</v>
      </c>
      <c r="M21" s="52"/>
      <c r="N21" s="53"/>
      <c r="O21" s="9">
        <f>O$10+O18</f>
        <v>53.42615449114898</v>
      </c>
      <c r="P21" s="51" t="s">
        <v>42</v>
      </c>
      <c r="Q21" s="52"/>
      <c r="R21" s="53"/>
      <c r="S21" s="9">
        <f>S$10+S18</f>
        <v>37.31630522072292</v>
      </c>
      <c r="T21" s="51" t="s">
        <v>42</v>
      </c>
      <c r="U21" s="52"/>
      <c r="V21" s="53"/>
      <c r="W21" s="9">
        <f>W$10+W18</f>
        <v>32.603793873600644</v>
      </c>
      <c r="X21" s="51" t="s">
        <v>42</v>
      </c>
      <c r="Y21" s="52"/>
      <c r="Z21" s="53"/>
      <c r="AA21" s="9">
        <f>AA$10+AA18</f>
        <v>28.00386606790026</v>
      </c>
      <c r="AB21" s="51" t="s">
        <v>42</v>
      </c>
      <c r="AC21" s="52"/>
      <c r="AD21" s="53"/>
      <c r="AE21" s="9">
        <f>AE$10+AE18</f>
        <v>18.813082193996255</v>
      </c>
      <c r="AF21" s="51" t="s">
        <v>42</v>
      </c>
      <c r="AG21" s="52"/>
      <c r="AH21" s="53"/>
      <c r="AI21" s="9">
        <f>AI$10+AI18</f>
        <v>17.472192483136556</v>
      </c>
      <c r="AJ21" s="51" t="s">
        <v>42</v>
      </c>
      <c r="AK21" s="52"/>
      <c r="AL21" s="53"/>
      <c r="AM21" s="9">
        <f>AM$10+AM18</f>
        <v>14.118700917291157</v>
      </c>
      <c r="AN21" s="51" t="s">
        <v>42</v>
      </c>
      <c r="AO21" s="52"/>
      <c r="AP21" s="53"/>
      <c r="AQ21" s="9">
        <f>AQ$10+AQ18</f>
        <v>13.385227761726195</v>
      </c>
      <c r="AR21" s="51" t="s">
        <v>42</v>
      </c>
      <c r="AS21" s="52"/>
      <c r="AT21" s="53"/>
      <c r="AU21" s="9">
        <f>AU$10+AU18</f>
        <v>9.343568500903402</v>
      </c>
      <c r="AV21" s="51" t="s">
        <v>42</v>
      </c>
      <c r="AW21" s="52"/>
      <c r="AX21" s="53"/>
      <c r="AY21" s="9">
        <f>AY$10+AY18</f>
        <v>9.431063944599336</v>
      </c>
      <c r="AZ21" s="51" t="s">
        <v>42</v>
      </c>
      <c r="BA21" s="52"/>
      <c r="BB21" s="53"/>
      <c r="BC21" s="9">
        <f>BC$10+BC18</f>
        <v>7.029964532473201</v>
      </c>
    </row>
    <row r="22" spans="1:55" ht="18" customHeight="1" hidden="1">
      <c r="A22" s="40"/>
      <c r="B22" s="56"/>
      <c r="C22" s="50"/>
      <c r="D22" s="51" t="s">
        <v>43</v>
      </c>
      <c r="E22" s="52"/>
      <c r="F22" s="53"/>
      <c r="G22" s="14">
        <f>G21/G20</f>
        <v>-0.12012612551836592</v>
      </c>
      <c r="H22" s="51" t="s">
        <v>43</v>
      </c>
      <c r="I22" s="52"/>
      <c r="J22" s="53"/>
      <c r="K22" s="14">
        <f>K21/K20</f>
        <v>-0.77726188573453</v>
      </c>
      <c r="L22" s="51" t="s">
        <v>43</v>
      </c>
      <c r="M22" s="52"/>
      <c r="N22" s="53"/>
      <c r="O22" s="14">
        <f>O21/O20</f>
        <v>-0.0688659820300147</v>
      </c>
      <c r="P22" s="51" t="s">
        <v>43</v>
      </c>
      <c r="Q22" s="52"/>
      <c r="R22" s="53"/>
      <c r="S22" s="14">
        <f>S21/S20</f>
        <v>-0.09914799409850246</v>
      </c>
      <c r="T22" s="51" t="s">
        <v>43</v>
      </c>
      <c r="U22" s="52"/>
      <c r="V22" s="53"/>
      <c r="W22" s="14">
        <f>W21/W20</f>
        <v>-0.2724380187401536</v>
      </c>
      <c r="X22" s="51" t="s">
        <v>43</v>
      </c>
      <c r="Y22" s="52"/>
      <c r="Z22" s="53"/>
      <c r="AA22" s="14">
        <f>AA21/AA20</f>
        <v>-0.12001396896150883</v>
      </c>
      <c r="AB22" s="51" t="s">
        <v>43</v>
      </c>
      <c r="AC22" s="52"/>
      <c r="AD22" s="53"/>
      <c r="AE22" s="14">
        <f>AE21/AE20</f>
        <v>-0.17527627549036806</v>
      </c>
      <c r="AF22" s="51" t="s">
        <v>43</v>
      </c>
      <c r="AG22" s="52"/>
      <c r="AH22" s="53"/>
      <c r="AI22" s="14">
        <f>AI21/AI20</f>
        <v>-0.09216425058846059</v>
      </c>
      <c r="AJ22" s="51" t="s">
        <v>43</v>
      </c>
      <c r="AK22" s="52"/>
      <c r="AL22" s="53"/>
      <c r="AM22" s="14">
        <f>AM21/AM20</f>
        <v>-0.1484005844441788</v>
      </c>
      <c r="AN22" s="51" t="s">
        <v>43</v>
      </c>
      <c r="AO22" s="52"/>
      <c r="AP22" s="53"/>
      <c r="AQ22" s="14">
        <f>AQ21/AQ20</f>
        <v>-0.1154356468105163</v>
      </c>
      <c r="AR22" s="51" t="s">
        <v>43</v>
      </c>
      <c r="AS22" s="52"/>
      <c r="AT22" s="53"/>
      <c r="AU22" s="14">
        <f>AU21/AU20</f>
        <v>-0.13364205405715573</v>
      </c>
      <c r="AV22" s="51" t="s">
        <v>43</v>
      </c>
      <c r="AW22" s="52"/>
      <c r="AX22" s="53"/>
      <c r="AY22" s="14">
        <f>AY21/AY20</f>
        <v>-0.13490540849570817</v>
      </c>
      <c r="AZ22" s="51" t="s">
        <v>43</v>
      </c>
      <c r="BA22" s="52"/>
      <c r="BB22" s="53"/>
      <c r="BC22" s="14">
        <f>BC21/BC20</f>
        <v>-0.13409572469134068</v>
      </c>
    </row>
    <row r="23" spans="1:55" ht="18" customHeight="1">
      <c r="A23" s="40"/>
      <c r="B23" s="54" t="s">
        <v>44</v>
      </c>
      <c r="C23" s="35" t="s">
        <v>64</v>
      </c>
      <c r="D23" s="23">
        <f>IF(G25&lt;-$C$7,ABS($B$4/G28),"")</f>
        <v>349.364448</v>
      </c>
      <c r="E23" s="7" t="s">
        <v>36</v>
      </c>
      <c r="F23" s="24">
        <f>IF(G25&lt;-$C$7,ABS($B$5/G28),"")</f>
        <v>465.81926400000003</v>
      </c>
      <c r="G23" s="18">
        <f>IF(G25&lt;-$C$7,-G25,"-")</f>
        <v>5354.898813747601</v>
      </c>
      <c r="H23" s="23">
        <f>IF(K25&lt;-$C$7,ABS($B$4/K28),"")</f>
        <v>234.013104</v>
      </c>
      <c r="I23" s="7" t="s">
        <v>36</v>
      </c>
      <c r="J23" s="24">
        <f>IF(K25&lt;-$C$7,ABS($B$5/K28),"")</f>
        <v>312.01747200000005</v>
      </c>
      <c r="K23" s="18">
        <f>IF(K25&lt;-$C$7,-K25,"-")</f>
        <v>2413.2663024529</v>
      </c>
      <c r="L23" s="23">
        <f>IF(O25&lt;-$C$7,ABS($B$4/O28),"")</f>
        <v>239.92300799999998</v>
      </c>
      <c r="M23" s="7" t="s">
        <v>36</v>
      </c>
      <c r="N23" s="24">
        <f>IF(O25&lt;-$C$7,ABS($B$5/O28),"")</f>
        <v>319.89734400000003</v>
      </c>
      <c r="O23" s="18">
        <f>IF(O25&lt;-$C$7,-O25,"-")</f>
        <v>2549.2354472816005</v>
      </c>
      <c r="P23" s="23">
        <f>IF(S25&lt;-$C$7,ABS($B$4/S28),"")</f>
        <v>162.961008</v>
      </c>
      <c r="Q23" s="7" t="s">
        <v>36</v>
      </c>
      <c r="R23" s="24">
        <f>IF(S25&lt;-$C$7,ABS($B$5/S28),"")</f>
        <v>217.28134400000002</v>
      </c>
      <c r="S23" s="18">
        <f>IF(S25&lt;-$C$7,-S25,"-")</f>
        <v>1150.4609790441</v>
      </c>
      <c r="T23" s="23">
        <f>IF(W25&lt;-$C$7,ABS($B$4/W28),"")</f>
        <v>122.990832</v>
      </c>
      <c r="U23" s="7" t="s">
        <v>36</v>
      </c>
      <c r="V23" s="24">
        <f>IF(W25&lt;-$C$7,ABS($B$5/W28),"")</f>
        <v>163.98777600000003</v>
      </c>
      <c r="W23" s="18">
        <f>IF(W25&lt;-$C$7,-W25,"-")</f>
        <v>655.2354211481</v>
      </c>
      <c r="X23" s="23">
        <f>IF(AA25&lt;-$C$7,ABS($B$4/AA28),"")</f>
        <v>120.01507199999998</v>
      </c>
      <c r="Y23" s="7" t="s">
        <v>36</v>
      </c>
      <c r="Z23" s="24">
        <f>IF(AA25&lt;-$C$7,ABS($B$5/AA28),"")</f>
        <v>160.020096</v>
      </c>
      <c r="AA23" s="18">
        <f>IF(AA25&lt;-$C$7,-AA25,"-")</f>
        <v>625.1668098595999</v>
      </c>
      <c r="AB23" s="23">
        <f>IF(AE25&lt;-$C$7,ABS($B$4/AE28),"")</f>
        <v>76.83537600000001</v>
      </c>
      <c r="AC23" s="7" t="s">
        <v>36</v>
      </c>
      <c r="AD23" s="24">
        <f>IF(AE25&lt;-$C$7,ABS($B$5/AE28),"")</f>
        <v>102.44716800000002</v>
      </c>
      <c r="AE23" s="18">
        <f>IF(AE25&lt;-$C$7,-AE25,"-")</f>
        <v>245.10498431690007</v>
      </c>
      <c r="AF23" s="23">
        <f>IF(AI25&lt;-$C$7,ABS($B$4/AI28),"")</f>
        <v>76.789296</v>
      </c>
      <c r="AG23" s="7" t="s">
        <v>36</v>
      </c>
      <c r="AH23" s="24">
        <f>IF(AI25&lt;-$C$7,ABS($B$5/AI28),"")</f>
        <v>102.385728</v>
      </c>
      <c r="AI23" s="18">
        <f>IF(AI25&lt;-$C$7,-AI25,"-")</f>
        <v>243.28215497289997</v>
      </c>
      <c r="AJ23" s="23">
        <f>IF(AM25&lt;-$C$7,ABS($B$4/AM28),"")</f>
        <v>59.012304</v>
      </c>
      <c r="AK23" s="7" t="s">
        <v>36</v>
      </c>
      <c r="AL23" s="24">
        <f>IF(AM25&lt;-$C$7,ABS($B$5/AM28),"")</f>
        <v>78.68307200000001</v>
      </c>
      <c r="AM23" s="18">
        <f>IF(AM25&lt;-$C$7,-AM25,"-")</f>
        <v>137.02849129290001</v>
      </c>
      <c r="AN23" s="23">
        <f>IF(AQ25&lt;-$C$7,ABS($B$4/AQ28),"")</f>
        <v>57.6</v>
      </c>
      <c r="AO23" s="7" t="s">
        <v>36</v>
      </c>
      <c r="AP23" s="24">
        <f>IF(AQ25&lt;-$C$7,ABS($B$5/AQ28),"")</f>
        <v>76.80000000000001</v>
      </c>
      <c r="AQ23" s="18">
        <f>IF(AQ25&lt;-$C$7,-AQ25,"-")</f>
        <v>131.33</v>
      </c>
      <c r="AR23" s="23">
        <f>IF(AU25&lt;-$C$7,ABS($B$4/AU28),"")</f>
        <v>39.561983999999995</v>
      </c>
      <c r="AS23" s="7" t="s">
        <v>36</v>
      </c>
      <c r="AT23" s="24">
        <f>IF(AU25&lt;-$C$7,ABS($B$5/AU28),"")</f>
        <v>52.749311999999996</v>
      </c>
      <c r="AU23" s="18">
        <f>IF(AU25&lt;-$C$7,-AU25,"-")</f>
        <v>54.99226272639999</v>
      </c>
      <c r="AV23" s="23">
        <f>IF(AY25&lt;-$C$7,ABS($B$4/AY28),"")</f>
        <v>39.888</v>
      </c>
      <c r="AW23" s="7" t="s">
        <v>36</v>
      </c>
      <c r="AX23" s="24">
        <f>IF(AY25&lt;-$C$7,ABS($B$5/AY28),"")</f>
        <v>53.184</v>
      </c>
      <c r="AY23" s="18">
        <f>IF(AY25&lt;-$C$7,-AY25,"-")</f>
        <v>57.8661</v>
      </c>
      <c r="AZ23" s="23">
        <f>IF(BC25&lt;-$C$7,ABS($B$4/BC28),"")</f>
        <v>29.753951999999998</v>
      </c>
      <c r="BA23" s="7" t="s">
        <v>36</v>
      </c>
      <c r="BB23" s="24">
        <f>IF(BC25&lt;-$C$7,ABS($B$5/BC28),"")</f>
        <v>39.671936</v>
      </c>
      <c r="BC23" s="18">
        <f>IF(BC25&lt;-$C$7,-BC25,"-")</f>
        <v>22.4173375876</v>
      </c>
    </row>
    <row r="24" spans="1:55" s="13" customFormat="1" ht="18" customHeight="1" hidden="1">
      <c r="A24" s="40"/>
      <c r="B24" s="55"/>
      <c r="C24" s="12"/>
      <c r="D24" s="51" t="s">
        <v>39</v>
      </c>
      <c r="E24" s="52"/>
      <c r="F24" s="53"/>
      <c r="G24" s="10">
        <v>1</v>
      </c>
      <c r="H24" s="51" t="s">
        <v>39</v>
      </c>
      <c r="I24" s="52"/>
      <c r="J24" s="53"/>
      <c r="K24" s="10">
        <v>1</v>
      </c>
      <c r="L24" s="51" t="s">
        <v>39</v>
      </c>
      <c r="M24" s="52"/>
      <c r="N24" s="53"/>
      <c r="O24" s="10">
        <v>1</v>
      </c>
      <c r="P24" s="51" t="s">
        <v>39</v>
      </c>
      <c r="Q24" s="52"/>
      <c r="R24" s="53"/>
      <c r="S24" s="10">
        <v>1</v>
      </c>
      <c r="T24" s="51" t="s">
        <v>39</v>
      </c>
      <c r="U24" s="52"/>
      <c r="V24" s="53"/>
      <c r="W24" s="10">
        <v>1</v>
      </c>
      <c r="X24" s="51" t="s">
        <v>39</v>
      </c>
      <c r="Y24" s="52"/>
      <c r="Z24" s="53"/>
      <c r="AA24" s="10">
        <v>1</v>
      </c>
      <c r="AB24" s="51" t="s">
        <v>39</v>
      </c>
      <c r="AC24" s="52"/>
      <c r="AD24" s="53"/>
      <c r="AE24" s="10">
        <v>1</v>
      </c>
      <c r="AF24" s="51" t="s">
        <v>39</v>
      </c>
      <c r="AG24" s="52"/>
      <c r="AH24" s="53"/>
      <c r="AI24" s="10">
        <v>1</v>
      </c>
      <c r="AJ24" s="51" t="s">
        <v>39</v>
      </c>
      <c r="AK24" s="52"/>
      <c r="AL24" s="53"/>
      <c r="AM24" s="10">
        <v>1</v>
      </c>
      <c r="AN24" s="51" t="s">
        <v>39</v>
      </c>
      <c r="AO24" s="52"/>
      <c r="AP24" s="53"/>
      <c r="AQ24" s="10">
        <v>1</v>
      </c>
      <c r="AR24" s="51" t="s">
        <v>39</v>
      </c>
      <c r="AS24" s="52"/>
      <c r="AT24" s="53"/>
      <c r="AU24" s="10">
        <v>1</v>
      </c>
      <c r="AV24" s="51" t="s">
        <v>39</v>
      </c>
      <c r="AW24" s="52"/>
      <c r="AX24" s="53"/>
      <c r="AY24" s="10">
        <v>1</v>
      </c>
      <c r="AZ24" s="51" t="s">
        <v>39</v>
      </c>
      <c r="BA24" s="52"/>
      <c r="BB24" s="53"/>
      <c r="BC24" s="10">
        <v>1</v>
      </c>
    </row>
    <row r="25" spans="1:55" ht="18" customHeight="1" hidden="1">
      <c r="A25" s="40"/>
      <c r="B25" s="55"/>
      <c r="C25" s="48"/>
      <c r="D25" s="51" t="s">
        <v>40</v>
      </c>
      <c r="E25" s="52"/>
      <c r="F25" s="53"/>
      <c r="G25" s="9">
        <f>G26+G$7</f>
        <v>-5354.898813747601</v>
      </c>
      <c r="H25" s="51" t="s">
        <v>40</v>
      </c>
      <c r="I25" s="52"/>
      <c r="J25" s="53"/>
      <c r="K25" s="9">
        <f>K26+K$7</f>
        <v>-2413.2663024529</v>
      </c>
      <c r="L25" s="51" t="s">
        <v>40</v>
      </c>
      <c r="M25" s="52"/>
      <c r="N25" s="53"/>
      <c r="O25" s="9">
        <f>O26+O$7</f>
        <v>-2549.2354472816005</v>
      </c>
      <c r="P25" s="51" t="s">
        <v>40</v>
      </c>
      <c r="Q25" s="52"/>
      <c r="R25" s="53"/>
      <c r="S25" s="9">
        <f>S26+S$7</f>
        <v>-1150.4609790441</v>
      </c>
      <c r="T25" s="51" t="s">
        <v>40</v>
      </c>
      <c r="U25" s="52"/>
      <c r="V25" s="53"/>
      <c r="W25" s="9">
        <f>W26+W$7</f>
        <v>-655.2354211481</v>
      </c>
      <c r="X25" s="51" t="s">
        <v>40</v>
      </c>
      <c r="Y25" s="52"/>
      <c r="Z25" s="53"/>
      <c r="AA25" s="9">
        <f>AA26+AA$7</f>
        <v>-625.1668098595999</v>
      </c>
      <c r="AB25" s="51" t="s">
        <v>40</v>
      </c>
      <c r="AC25" s="52"/>
      <c r="AD25" s="53"/>
      <c r="AE25" s="9">
        <f>AE26+AE$7</f>
        <v>-245.10498431690007</v>
      </c>
      <c r="AF25" s="51" t="s">
        <v>40</v>
      </c>
      <c r="AG25" s="52"/>
      <c r="AH25" s="53"/>
      <c r="AI25" s="9">
        <f>AI26+AI$7</f>
        <v>-243.28215497289997</v>
      </c>
      <c r="AJ25" s="51" t="s">
        <v>40</v>
      </c>
      <c r="AK25" s="52"/>
      <c r="AL25" s="53"/>
      <c r="AM25" s="9">
        <f>AM26+AM$7</f>
        <v>-137.02849129290001</v>
      </c>
      <c r="AN25" s="51" t="s">
        <v>40</v>
      </c>
      <c r="AO25" s="52"/>
      <c r="AP25" s="53"/>
      <c r="AQ25" s="9">
        <f>AQ26+AQ$7</f>
        <v>-131.33</v>
      </c>
      <c r="AR25" s="51" t="s">
        <v>40</v>
      </c>
      <c r="AS25" s="52"/>
      <c r="AT25" s="53"/>
      <c r="AU25" s="9">
        <f>AU26+AU$7</f>
        <v>-54.99226272639999</v>
      </c>
      <c r="AV25" s="51" t="s">
        <v>40</v>
      </c>
      <c r="AW25" s="52"/>
      <c r="AX25" s="53"/>
      <c r="AY25" s="9">
        <f>AY26+AY$7</f>
        <v>-57.8661</v>
      </c>
      <c r="AZ25" s="51" t="s">
        <v>40</v>
      </c>
      <c r="BA25" s="52"/>
      <c r="BB25" s="53"/>
      <c r="BC25" s="9">
        <f>BC26+BC$7</f>
        <v>-22.4173375876</v>
      </c>
    </row>
    <row r="26" spans="1:55" ht="18" customHeight="1" hidden="1">
      <c r="A26" s="40"/>
      <c r="B26" s="55"/>
      <c r="C26" s="49"/>
      <c r="D26" s="51" t="s">
        <v>41</v>
      </c>
      <c r="E26" s="52"/>
      <c r="F26" s="53"/>
      <c r="G26" s="9">
        <f>G$6*G27/(G$6-G27)</f>
        <v>-5370.3327637476</v>
      </c>
      <c r="H26" s="51" t="s">
        <v>41</v>
      </c>
      <c r="I26" s="52"/>
      <c r="J26" s="53"/>
      <c r="K26" s="9">
        <f>K$6*K27/(K$6-K27)</f>
        <v>-2425.5814124529</v>
      </c>
      <c r="L26" s="51" t="s">
        <v>41</v>
      </c>
      <c r="M26" s="52"/>
      <c r="N26" s="53"/>
      <c r="O26" s="9">
        <f>O$6*O27/(O$6-O27)</f>
        <v>-2548.3802172816004</v>
      </c>
      <c r="P26" s="51" t="s">
        <v>41</v>
      </c>
      <c r="Q26" s="52"/>
      <c r="R26" s="53"/>
      <c r="S26" s="9">
        <f>S$6*S27/(S$6-S27)</f>
        <v>-1186.5669690441</v>
      </c>
      <c r="T26" s="51" t="s">
        <v>41</v>
      </c>
      <c r="U26" s="52"/>
      <c r="V26" s="53"/>
      <c r="W26" s="9">
        <f>W$6*W27/(W$6-W27)</f>
        <v>-682.1658311481001</v>
      </c>
      <c r="X26" s="51" t="s">
        <v>41</v>
      </c>
      <c r="Y26" s="52"/>
      <c r="Z26" s="53"/>
      <c r="AA26" s="9">
        <f>AA$6*AA27/(AA$6-AA27)</f>
        <v>-650.1601498595999</v>
      </c>
      <c r="AB26" s="51" t="s">
        <v>41</v>
      </c>
      <c r="AC26" s="52"/>
      <c r="AD26" s="53"/>
      <c r="AE26" s="9">
        <f>AE$6*AE27/(AE$6-AE27)</f>
        <v>-272.2432643169001</v>
      </c>
      <c r="AF26" s="51" t="s">
        <v>41</v>
      </c>
      <c r="AG26" s="52"/>
      <c r="AH26" s="53"/>
      <c r="AI26" s="9">
        <f>AI$6*AI27/(AI$6-AI27)</f>
        <v>-271.9264149729</v>
      </c>
      <c r="AJ26" s="51" t="s">
        <v>41</v>
      </c>
      <c r="AK26" s="52"/>
      <c r="AL26" s="53"/>
      <c r="AM26" s="9">
        <f>AM$6*AM27/(AM$6-AM27)</f>
        <v>-163.4423212929</v>
      </c>
      <c r="AN26" s="51" t="s">
        <v>41</v>
      </c>
      <c r="AO26" s="52"/>
      <c r="AP26" s="53"/>
      <c r="AQ26" s="9">
        <f>AQ$6*AQ27/(AQ$6-AQ27)</f>
        <v>-156</v>
      </c>
      <c r="AR26" s="51" t="s">
        <v>41</v>
      </c>
      <c r="AS26" s="52"/>
      <c r="AT26" s="53"/>
      <c r="AU26" s="9">
        <f>AU$6*AU27/(AU$6-AU27)</f>
        <v>-76.17396272639999</v>
      </c>
      <c r="AV26" s="51" t="s">
        <v>41</v>
      </c>
      <c r="AW26" s="52"/>
      <c r="AX26" s="53"/>
      <c r="AY26" s="9">
        <f>AY$6*AY27/(AY$6-AY27)</f>
        <v>-77.3661</v>
      </c>
      <c r="AZ26" s="51" t="s">
        <v>41</v>
      </c>
      <c r="BA26" s="52"/>
      <c r="BB26" s="53"/>
      <c r="BC26" s="9">
        <f>BC$6*BC27/(BC$6-BC27)</f>
        <v>-44.6231175876</v>
      </c>
    </row>
    <row r="27" spans="1:55" ht="18" customHeight="1" hidden="1">
      <c r="A27" s="40"/>
      <c r="B27" s="55"/>
      <c r="C27" s="49"/>
      <c r="D27" s="51" t="s">
        <v>42</v>
      </c>
      <c r="E27" s="52"/>
      <c r="F27" s="53"/>
      <c r="G27" s="9">
        <f>G$6+G24</f>
        <v>73.78426</v>
      </c>
      <c r="H27" s="51" t="s">
        <v>42</v>
      </c>
      <c r="I27" s="52"/>
      <c r="J27" s="53"/>
      <c r="K27" s="9">
        <f>K$6+K24</f>
        <v>49.75273</v>
      </c>
      <c r="L27" s="51" t="s">
        <v>42</v>
      </c>
      <c r="M27" s="52"/>
      <c r="N27" s="53"/>
      <c r="O27" s="9">
        <f>O$6+O24</f>
        <v>50.98396</v>
      </c>
      <c r="P27" s="51" t="s">
        <v>42</v>
      </c>
      <c r="Q27" s="52"/>
      <c r="R27" s="53"/>
      <c r="S27" s="9">
        <f>S$6+S24</f>
        <v>34.95021</v>
      </c>
      <c r="T27" s="51" t="s">
        <v>42</v>
      </c>
      <c r="U27" s="52"/>
      <c r="V27" s="53"/>
      <c r="W27" s="9">
        <f>W$6+W24</f>
        <v>26.62309</v>
      </c>
      <c r="X27" s="51" t="s">
        <v>42</v>
      </c>
      <c r="Y27" s="52"/>
      <c r="Z27" s="53"/>
      <c r="AA27" s="9">
        <f>AA$6+AA24</f>
        <v>26.00314</v>
      </c>
      <c r="AB27" s="51" t="s">
        <v>42</v>
      </c>
      <c r="AC27" s="52"/>
      <c r="AD27" s="53"/>
      <c r="AE27" s="9">
        <f>AE$6+AE24</f>
        <v>17.00737</v>
      </c>
      <c r="AF27" s="51" t="s">
        <v>42</v>
      </c>
      <c r="AG27" s="52"/>
      <c r="AH27" s="53"/>
      <c r="AI27" s="9">
        <f>AI$6+AI24</f>
        <v>16.99777</v>
      </c>
      <c r="AJ27" s="51" t="s">
        <v>42</v>
      </c>
      <c r="AK27" s="52"/>
      <c r="AL27" s="53"/>
      <c r="AM27" s="9">
        <f>AM$6+AM24</f>
        <v>13.29423</v>
      </c>
      <c r="AN27" s="51" t="s">
        <v>42</v>
      </c>
      <c r="AO27" s="52"/>
      <c r="AP27" s="53"/>
      <c r="AQ27" s="9">
        <f>AQ$6+AQ24</f>
        <v>13</v>
      </c>
      <c r="AR27" s="51" t="s">
        <v>42</v>
      </c>
      <c r="AS27" s="52"/>
      <c r="AT27" s="53"/>
      <c r="AU27" s="9">
        <f>AU$6+AU24</f>
        <v>9.24208</v>
      </c>
      <c r="AV27" s="51" t="s">
        <v>42</v>
      </c>
      <c r="AW27" s="52"/>
      <c r="AX27" s="53"/>
      <c r="AY27" s="9">
        <f>AY$6+AY24</f>
        <v>9.31</v>
      </c>
      <c r="AZ27" s="51" t="s">
        <v>42</v>
      </c>
      <c r="BA27" s="52"/>
      <c r="BB27" s="53"/>
      <c r="BC27" s="9">
        <f>BC$6+BC24</f>
        <v>7.19874</v>
      </c>
    </row>
    <row r="28" spans="1:55" ht="18" customHeight="1" hidden="1">
      <c r="A28" s="40"/>
      <c r="B28" s="55"/>
      <c r="C28" s="50"/>
      <c r="D28" s="51" t="s">
        <v>43</v>
      </c>
      <c r="E28" s="52"/>
      <c r="F28" s="53"/>
      <c r="G28" s="14">
        <f>G27/G26</f>
        <v>-0.01373923427949944</v>
      </c>
      <c r="H28" s="51" t="s">
        <v>43</v>
      </c>
      <c r="I28" s="52"/>
      <c r="J28" s="53"/>
      <c r="K28" s="14">
        <f>K27/K26</f>
        <v>-0.020511671859196397</v>
      </c>
      <c r="L28" s="51" t="s">
        <v>43</v>
      </c>
      <c r="M28" s="52"/>
      <c r="N28" s="53"/>
      <c r="O28" s="14">
        <f>O27/O26</f>
        <v>-0.0200064180589133</v>
      </c>
      <c r="P28" s="51" t="s">
        <v>43</v>
      </c>
      <c r="Q28" s="52"/>
      <c r="R28" s="53"/>
      <c r="S28" s="14">
        <f>S27/S26</f>
        <v>-0.029454898806222405</v>
      </c>
      <c r="T28" s="51" t="s">
        <v>43</v>
      </c>
      <c r="U28" s="52"/>
      <c r="V28" s="53"/>
      <c r="W28" s="14">
        <f>W27/W26</f>
        <v>-0.03902729920552127</v>
      </c>
      <c r="X28" s="51" t="s">
        <v>43</v>
      </c>
      <c r="Y28" s="52"/>
      <c r="Z28" s="53"/>
      <c r="AA28" s="14">
        <f>AA27/AA26</f>
        <v>-0.03999497663093516</v>
      </c>
      <c r="AB28" s="51" t="s">
        <v>43</v>
      </c>
      <c r="AC28" s="52"/>
      <c r="AD28" s="53"/>
      <c r="AE28" s="14">
        <f>AE27/AE26</f>
        <v>-0.06247122419235639</v>
      </c>
      <c r="AF28" s="51" t="s">
        <v>43</v>
      </c>
      <c r="AG28" s="52"/>
      <c r="AH28" s="53"/>
      <c r="AI28" s="14">
        <f>AI27/AI26</f>
        <v>-0.06250871215175616</v>
      </c>
      <c r="AJ28" s="51" t="s">
        <v>43</v>
      </c>
      <c r="AK28" s="52"/>
      <c r="AL28" s="53"/>
      <c r="AM28" s="14">
        <f>AM27/AM26</f>
        <v>-0.08133896958166555</v>
      </c>
      <c r="AN28" s="51" t="s">
        <v>43</v>
      </c>
      <c r="AO28" s="52"/>
      <c r="AP28" s="53"/>
      <c r="AQ28" s="14">
        <f>AQ27/AQ26</f>
        <v>-0.08333333333333333</v>
      </c>
      <c r="AR28" s="51" t="s">
        <v>43</v>
      </c>
      <c r="AS28" s="52"/>
      <c r="AT28" s="53"/>
      <c r="AU28" s="14">
        <f>AU27/AU26</f>
        <v>-0.12132859666491955</v>
      </c>
      <c r="AV28" s="51" t="s">
        <v>43</v>
      </c>
      <c r="AW28" s="52"/>
      <c r="AX28" s="53"/>
      <c r="AY28" s="14">
        <f>AY27/AY26</f>
        <v>-0.12033694344163659</v>
      </c>
      <c r="AZ28" s="51" t="s">
        <v>43</v>
      </c>
      <c r="BA28" s="52"/>
      <c r="BB28" s="53"/>
      <c r="BC28" s="14">
        <f>BC27/BC26</f>
        <v>-0.1613231075992863</v>
      </c>
    </row>
    <row r="29" spans="1:55" ht="18" customHeight="1">
      <c r="A29" s="40"/>
      <c r="B29" s="55"/>
      <c r="C29" s="3" t="s">
        <v>1</v>
      </c>
      <c r="D29" s="21">
        <f>IF(G31&lt;-$C$7,ABS($B$4/G34),"")</f>
        <v>37.79654262050379</v>
      </c>
      <c r="E29" s="19" t="s">
        <v>36</v>
      </c>
      <c r="F29" s="22">
        <f>IF(G31&lt;-$C$7,ABS($B$5/G34),"")</f>
        <v>50.39539016067173</v>
      </c>
      <c r="G29" s="20">
        <f>IF(G31&lt;-$C$7,-G31,"-")</f>
        <v>630.4739319149646</v>
      </c>
      <c r="H29" s="21">
        <f>IF(K31&lt;-$C$7,ABS($B$4/K34),"")</f>
        <v>6.095100932912304</v>
      </c>
      <c r="I29" s="19" t="s">
        <v>36</v>
      </c>
      <c r="J29" s="22">
        <f>IF(K31&lt;-$C$7,ABS($B$5/K34),"")</f>
        <v>8.126801243883072</v>
      </c>
      <c r="K29" s="20">
        <f>IF(K31&lt;-$C$7,-K31,"-")</f>
        <v>98.34445543854618</v>
      </c>
      <c r="L29" s="21">
        <f>IF(O31&lt;-$C$7,ABS($B$4/O34),"")</f>
        <v>60.860266670930564</v>
      </c>
      <c r="M29" s="19" t="s">
        <v>36</v>
      </c>
      <c r="N29" s="22">
        <f>IF(O31&lt;-$C$7,ABS($B$5/O34),"")</f>
        <v>81.14702222790743</v>
      </c>
      <c r="O29" s="20">
        <f>IF(O31&lt;-$C$7,-O31,"-")</f>
        <v>684.596926431068</v>
      </c>
      <c r="P29" s="21">
        <f>IF(S31&lt;-$C$7,ABS($B$4/S34),"")</f>
        <v>42.15131772401819</v>
      </c>
      <c r="Q29" s="19" t="s">
        <v>36</v>
      </c>
      <c r="R29" s="22">
        <f>IF(S31&lt;-$C$7,ABS($B$5/S34),"")</f>
        <v>56.20175696535759</v>
      </c>
      <c r="S29" s="20">
        <f>IF(S31&lt;-$C$7,-S31,"-")</f>
        <v>295.9788217723207</v>
      </c>
      <c r="T29" s="21">
        <f>IF(W31&lt;-$C$7,ABS($B$4/W34),"")</f>
        <v>16.441077481229257</v>
      </c>
      <c r="U29" s="19" t="s">
        <v>36</v>
      </c>
      <c r="V29" s="22">
        <f>IF(W31&lt;-$C$7,ABS($B$5/W34),"")</f>
        <v>21.921436641639012</v>
      </c>
      <c r="W29" s="20">
        <f>IF(W31&lt;-$C$7,-W31,"-")</f>
        <v>86.4575149996897</v>
      </c>
      <c r="X29" s="21">
        <f>IF(AA31&lt;-$C$7,ABS($B$4/AA34),"")</f>
        <v>34.28290865157158</v>
      </c>
      <c r="Y29" s="19" t="s">
        <v>36</v>
      </c>
      <c r="Z29" s="22">
        <f>IF(AA31&lt;-$C$7,ABS($B$5/AA34),"")</f>
        <v>45.71054486876211</v>
      </c>
      <c r="AA29" s="20">
        <f>IF(AA31&lt;-$C$7,-AA31,"-")</f>
        <v>178.58904262967823</v>
      </c>
      <c r="AB29" s="21">
        <f>IF(AE31&lt;-$C$7,ABS($B$4/AE34),"")</f>
        <v>23.24321401589236</v>
      </c>
      <c r="AC29" s="19" t="s">
        <v>36</v>
      </c>
      <c r="AD29" s="22">
        <f>IF(AE31&lt;-$C$7,ABS($B$5/AE34),"")</f>
        <v>30.990952021189813</v>
      </c>
      <c r="AE29" s="20">
        <f>IF(AE31&lt;-$C$7,-AE31,"-")</f>
        <v>66.38215807116143</v>
      </c>
      <c r="AF29" s="21">
        <f>IF(AI31&lt;-$C$7,ABS($B$4/AI34),"")</f>
        <v>38.89202876074067</v>
      </c>
      <c r="AG29" s="19" t="s">
        <v>36</v>
      </c>
      <c r="AH29" s="22">
        <f>IF(AI31&lt;-$C$7,ABS($B$5/AI34),"")</f>
        <v>51.856038347654234</v>
      </c>
      <c r="AI29" s="20">
        <f>IF(AI31&lt;-$C$7,-AI31,"-")</f>
        <v>116.9755372807738</v>
      </c>
      <c r="AJ29" s="21">
        <f>IF(AM31&lt;-$C$7,ABS($B$4/AM34),"")</f>
        <v>25.38741335115112</v>
      </c>
      <c r="AK29" s="19" t="s">
        <v>36</v>
      </c>
      <c r="AL29" s="22">
        <f>IF(AM31&lt;-$C$7,ABS($B$5/AM34),"")</f>
        <v>33.8498844682015</v>
      </c>
      <c r="AM29" s="20">
        <f>IF(AM31&lt;-$C$7,-AM31,"-")</f>
        <v>50.90512892585889</v>
      </c>
      <c r="AN29" s="21">
        <f>IF(AQ31&lt;-$C$7,ABS($B$4/AQ34),"")</f>
        <v>30.5533374637232</v>
      </c>
      <c r="AO29" s="19" t="s">
        <v>36</v>
      </c>
      <c r="AP29" s="22">
        <f>IF(AQ31&lt;-$C$7,ABS($B$5/AQ34),"")</f>
        <v>40.737783284964266</v>
      </c>
      <c r="AQ29" s="20">
        <f>IF(AQ31&lt;-$C$7,-AQ31,"-")</f>
        <v>63.713343659307995</v>
      </c>
      <c r="AR29" s="21">
        <f>IF(AU31&lt;-$C$7,ABS($B$4/AU34),"")</f>
        <v>24.703258236124093</v>
      </c>
      <c r="AS29" s="19" t="s">
        <v>36</v>
      </c>
      <c r="AT29" s="22">
        <f>IF(AU31&lt;-$C$7,ABS($B$5/AU34),"")</f>
        <v>32.93767764816546</v>
      </c>
      <c r="AU29" s="20">
        <f>IF(AU31&lt;-$C$7,-AU31,"-")</f>
        <v>29.47834471724868</v>
      </c>
      <c r="AV29" s="21">
        <f>IF(AY31&lt;-$C$7,ABS($B$4/AY34),"")</f>
        <v>24.606062045170457</v>
      </c>
      <c r="AW29" s="19" t="s">
        <v>36</v>
      </c>
      <c r="AX29" s="22">
        <f>IF(AY31&lt;-$C$7,ABS($B$5/AY34),"")</f>
        <v>32.80808272689394</v>
      </c>
      <c r="AY29" s="20">
        <f>IF(AY31&lt;-$C$7,-AY31,"-")</f>
        <v>31.409244915701358</v>
      </c>
      <c r="AZ29" s="21">
        <f>IF(BC31&lt;-$C$7,ABS($B$4/BC34),"")</f>
        <v>22.35081406193885</v>
      </c>
      <c r="BA29" s="19" t="s">
        <v>36</v>
      </c>
      <c r="BB29" s="22">
        <f>IF(BC31&lt;-$C$7,ABS($B$5/BC34),"")</f>
        <v>29.801085415918468</v>
      </c>
      <c r="BC29" s="20">
        <f>IF(BC31&lt;-$C$7,-BC31,"-")</f>
        <v>12.856894407979755</v>
      </c>
    </row>
    <row r="30" spans="1:55" s="13" customFormat="1" ht="18" customHeight="1" hidden="1">
      <c r="A30" s="40"/>
      <c r="B30" s="55"/>
      <c r="C30" s="12"/>
      <c r="D30" s="57" t="s">
        <v>39</v>
      </c>
      <c r="E30" s="58"/>
      <c r="F30" s="59"/>
      <c r="G30" s="15">
        <v>1</v>
      </c>
      <c r="H30" s="57" t="s">
        <v>39</v>
      </c>
      <c r="I30" s="58"/>
      <c r="J30" s="59"/>
      <c r="K30" s="15">
        <v>1</v>
      </c>
      <c r="L30" s="57" t="s">
        <v>39</v>
      </c>
      <c r="M30" s="58"/>
      <c r="N30" s="59"/>
      <c r="O30" s="15">
        <v>1</v>
      </c>
      <c r="P30" s="57" t="s">
        <v>39</v>
      </c>
      <c r="Q30" s="58"/>
      <c r="R30" s="59"/>
      <c r="S30" s="15">
        <v>1</v>
      </c>
      <c r="T30" s="57" t="s">
        <v>39</v>
      </c>
      <c r="U30" s="58"/>
      <c r="V30" s="59"/>
      <c r="W30" s="15">
        <v>1</v>
      </c>
      <c r="X30" s="57" t="s">
        <v>39</v>
      </c>
      <c r="Y30" s="58"/>
      <c r="Z30" s="59"/>
      <c r="AA30" s="15">
        <v>1</v>
      </c>
      <c r="AB30" s="57" t="s">
        <v>39</v>
      </c>
      <c r="AC30" s="58"/>
      <c r="AD30" s="59"/>
      <c r="AE30" s="15">
        <v>1</v>
      </c>
      <c r="AF30" s="57" t="s">
        <v>39</v>
      </c>
      <c r="AG30" s="58"/>
      <c r="AH30" s="59"/>
      <c r="AI30" s="15">
        <v>1</v>
      </c>
      <c r="AJ30" s="57" t="s">
        <v>39</v>
      </c>
      <c r="AK30" s="58"/>
      <c r="AL30" s="59"/>
      <c r="AM30" s="15">
        <v>1</v>
      </c>
      <c r="AN30" s="57" t="s">
        <v>39</v>
      </c>
      <c r="AO30" s="58"/>
      <c r="AP30" s="59"/>
      <c r="AQ30" s="15">
        <v>1</v>
      </c>
      <c r="AR30" s="57" t="s">
        <v>39</v>
      </c>
      <c r="AS30" s="58"/>
      <c r="AT30" s="59"/>
      <c r="AU30" s="15">
        <v>1</v>
      </c>
      <c r="AV30" s="57" t="s">
        <v>39</v>
      </c>
      <c r="AW30" s="58"/>
      <c r="AX30" s="59"/>
      <c r="AY30" s="15">
        <v>1</v>
      </c>
      <c r="AZ30" s="57" t="s">
        <v>39</v>
      </c>
      <c r="BA30" s="58"/>
      <c r="BB30" s="59"/>
      <c r="BC30" s="15">
        <v>1</v>
      </c>
    </row>
    <row r="31" spans="1:55" ht="18" customHeight="1" hidden="1">
      <c r="A31" s="40"/>
      <c r="B31" s="55"/>
      <c r="C31" s="48"/>
      <c r="D31" s="51" t="s">
        <v>40</v>
      </c>
      <c r="E31" s="52"/>
      <c r="F31" s="53"/>
      <c r="G31" s="9">
        <f>G32+G$7</f>
        <v>-630.4739319149646</v>
      </c>
      <c r="H31" s="51" t="s">
        <v>40</v>
      </c>
      <c r="I31" s="52"/>
      <c r="J31" s="53"/>
      <c r="K31" s="9">
        <f>K32+K$7</f>
        <v>-98.34445543854618</v>
      </c>
      <c r="L31" s="51" t="s">
        <v>40</v>
      </c>
      <c r="M31" s="52"/>
      <c r="N31" s="53"/>
      <c r="O31" s="9">
        <f>O32+O$7</f>
        <v>-684.596926431068</v>
      </c>
      <c r="P31" s="51" t="s">
        <v>40</v>
      </c>
      <c r="Q31" s="52"/>
      <c r="R31" s="53"/>
      <c r="S31" s="9">
        <f>S32+S$7</f>
        <v>-295.9788217723207</v>
      </c>
      <c r="T31" s="51" t="s">
        <v>40</v>
      </c>
      <c r="U31" s="52"/>
      <c r="V31" s="53"/>
      <c r="W31" s="9">
        <f>W32+W$7</f>
        <v>-86.4575149996897</v>
      </c>
      <c r="X31" s="51" t="s">
        <v>40</v>
      </c>
      <c r="Y31" s="52"/>
      <c r="Z31" s="53"/>
      <c r="AA31" s="9">
        <f>AA32+AA$7</f>
        <v>-178.58904262967823</v>
      </c>
      <c r="AB31" s="51" t="s">
        <v>40</v>
      </c>
      <c r="AC31" s="52"/>
      <c r="AD31" s="53"/>
      <c r="AE31" s="9">
        <f>AE32+AE$7</f>
        <v>-66.38215807116143</v>
      </c>
      <c r="AF31" s="51" t="s">
        <v>40</v>
      </c>
      <c r="AG31" s="52"/>
      <c r="AH31" s="53"/>
      <c r="AI31" s="9">
        <f>AI32+AI$7</f>
        <v>-116.9755372807738</v>
      </c>
      <c r="AJ31" s="51" t="s">
        <v>40</v>
      </c>
      <c r="AK31" s="52"/>
      <c r="AL31" s="53"/>
      <c r="AM31" s="9">
        <f>AM32+AM$7</f>
        <v>-50.90512892585889</v>
      </c>
      <c r="AN31" s="51" t="s">
        <v>40</v>
      </c>
      <c r="AO31" s="52"/>
      <c r="AP31" s="53"/>
      <c r="AQ31" s="9">
        <f>AQ32+AQ$7</f>
        <v>-63.713343659307995</v>
      </c>
      <c r="AR31" s="51" t="s">
        <v>40</v>
      </c>
      <c r="AS31" s="52"/>
      <c r="AT31" s="53"/>
      <c r="AU31" s="9">
        <f>AU32+AU$7</f>
        <v>-29.47834471724868</v>
      </c>
      <c r="AV31" s="51" t="s">
        <v>40</v>
      </c>
      <c r="AW31" s="52"/>
      <c r="AX31" s="53"/>
      <c r="AY31" s="9">
        <f>AY32+AY$7</f>
        <v>-31.409244915701358</v>
      </c>
      <c r="AZ31" s="51" t="s">
        <v>40</v>
      </c>
      <c r="BA31" s="52"/>
      <c r="BB31" s="53"/>
      <c r="BC31" s="9">
        <f>BC32+BC$7</f>
        <v>-12.856894407979755</v>
      </c>
    </row>
    <row r="32" spans="1:55" ht="18" customHeight="1" hidden="1">
      <c r="A32" s="40"/>
      <c r="B32" s="55"/>
      <c r="C32" s="49"/>
      <c r="D32" s="51" t="s">
        <v>41</v>
      </c>
      <c r="E32" s="52"/>
      <c r="F32" s="53"/>
      <c r="G32" s="9">
        <f>G$6*G33/(G$6-G33)</f>
        <v>-645.9078819149646</v>
      </c>
      <c r="H32" s="51" t="s">
        <v>41</v>
      </c>
      <c r="I32" s="52"/>
      <c r="J32" s="53"/>
      <c r="K32" s="9">
        <f>K$6*K33/(K$6-K33)</f>
        <v>-110.65956543854618</v>
      </c>
      <c r="L32" s="51" t="s">
        <v>41</v>
      </c>
      <c r="M32" s="52"/>
      <c r="N32" s="53"/>
      <c r="O32" s="9">
        <f>O$6*O33/(O$6-O33)</f>
        <v>-683.741696431068</v>
      </c>
      <c r="P32" s="51" t="s">
        <v>41</v>
      </c>
      <c r="Q32" s="52"/>
      <c r="R32" s="53"/>
      <c r="S32" s="9">
        <f>S$6*S33/(S$6-S33)</f>
        <v>-332.08481177232073</v>
      </c>
      <c r="T32" s="51" t="s">
        <v>41</v>
      </c>
      <c r="U32" s="52"/>
      <c r="V32" s="53"/>
      <c r="W32" s="9">
        <f>W$6*W33/(W$6-W33)</f>
        <v>-113.3879249996897</v>
      </c>
      <c r="X32" s="51" t="s">
        <v>41</v>
      </c>
      <c r="Y32" s="52"/>
      <c r="Z32" s="53"/>
      <c r="AA32" s="9">
        <f>AA$6*AA33/(AA$6-AA33)</f>
        <v>-203.58238262967822</v>
      </c>
      <c r="AB32" s="51" t="s">
        <v>41</v>
      </c>
      <c r="AC32" s="52"/>
      <c r="AD32" s="53"/>
      <c r="AE32" s="9">
        <f>AE$6*AE33/(AE$6-AE33)</f>
        <v>-93.52043807116144</v>
      </c>
      <c r="AF32" s="51" t="s">
        <v>41</v>
      </c>
      <c r="AG32" s="52"/>
      <c r="AH32" s="53"/>
      <c r="AI32" s="9">
        <f>AI$6*AI33/(AI$6-AI33)</f>
        <v>-145.6197972807738</v>
      </c>
      <c r="AJ32" s="51" t="s">
        <v>41</v>
      </c>
      <c r="AK32" s="52"/>
      <c r="AL32" s="53"/>
      <c r="AM32" s="9">
        <f>AM$6*AM33/(AM$6-AM33)</f>
        <v>-77.3189589258589</v>
      </c>
      <c r="AN32" s="51" t="s">
        <v>41</v>
      </c>
      <c r="AO32" s="52"/>
      <c r="AP32" s="53"/>
      <c r="AQ32" s="9">
        <f>AQ$6*AQ33/(AQ$6-AQ33)</f>
        <v>-88.383343659308</v>
      </c>
      <c r="AR32" s="51" t="s">
        <v>41</v>
      </c>
      <c r="AS32" s="52"/>
      <c r="AT32" s="53"/>
      <c r="AU32" s="9">
        <f>AU$6*AU33/(AU$6-AU33)</f>
        <v>-50.66004471724868</v>
      </c>
      <c r="AV32" s="51" t="s">
        <v>41</v>
      </c>
      <c r="AW32" s="52"/>
      <c r="AX32" s="53"/>
      <c r="AY32" s="9">
        <f>AY$6*AY33/(AY$6-AY33)</f>
        <v>-50.90924491570136</v>
      </c>
      <c r="AZ32" s="51" t="s">
        <v>41</v>
      </c>
      <c r="BA32" s="52"/>
      <c r="BB32" s="53"/>
      <c r="BC32" s="9">
        <f>BC$6*BC33/(BC$6-BC33)</f>
        <v>-35.062674407979756</v>
      </c>
    </row>
    <row r="33" spans="1:55" ht="18" customHeight="1" hidden="1">
      <c r="A33" s="40"/>
      <c r="B33" s="55"/>
      <c r="C33" s="49"/>
      <c r="D33" s="51" t="s">
        <v>42</v>
      </c>
      <c r="E33" s="52"/>
      <c r="F33" s="53"/>
      <c r="G33" s="9">
        <f>G$10+G30</f>
        <v>82.02755115252138</v>
      </c>
      <c r="H33" s="51" t="s">
        <v>42</v>
      </c>
      <c r="I33" s="52"/>
      <c r="J33" s="53"/>
      <c r="K33" s="9">
        <f>K$10+K30</f>
        <v>87.14636885450639</v>
      </c>
      <c r="L33" s="51" t="s">
        <v>42</v>
      </c>
      <c r="M33" s="52"/>
      <c r="N33" s="53"/>
      <c r="O33" s="9">
        <f>O$10+O30</f>
        <v>53.92615449114898</v>
      </c>
      <c r="P33" s="51" t="s">
        <v>42</v>
      </c>
      <c r="Q33" s="52"/>
      <c r="R33" s="53"/>
      <c r="S33" s="9">
        <f>S$10+S30</f>
        <v>37.81630522072292</v>
      </c>
      <c r="T33" s="51" t="s">
        <v>42</v>
      </c>
      <c r="U33" s="52"/>
      <c r="V33" s="53"/>
      <c r="W33" s="9">
        <f>W$10+W30</f>
        <v>33.103793873600644</v>
      </c>
      <c r="X33" s="51" t="s">
        <v>42</v>
      </c>
      <c r="Y33" s="52"/>
      <c r="Z33" s="53"/>
      <c r="AA33" s="9">
        <f>AA$10+AA30</f>
        <v>28.50386606790026</v>
      </c>
      <c r="AB33" s="51" t="s">
        <v>42</v>
      </c>
      <c r="AC33" s="52"/>
      <c r="AD33" s="53"/>
      <c r="AE33" s="9">
        <f>AE$10+AE30</f>
        <v>19.313082193996255</v>
      </c>
      <c r="AF33" s="51" t="s">
        <v>42</v>
      </c>
      <c r="AG33" s="52"/>
      <c r="AH33" s="53"/>
      <c r="AI33" s="9">
        <f>AI$10+AI30</f>
        <v>17.972192483136556</v>
      </c>
      <c r="AJ33" s="51" t="s">
        <v>42</v>
      </c>
      <c r="AK33" s="52"/>
      <c r="AL33" s="53"/>
      <c r="AM33" s="9">
        <f>AM$10+AM30</f>
        <v>14.618700917291157</v>
      </c>
      <c r="AN33" s="51" t="s">
        <v>42</v>
      </c>
      <c r="AO33" s="52"/>
      <c r="AP33" s="53"/>
      <c r="AQ33" s="9">
        <f>AQ$10+AQ30</f>
        <v>13.885227761726195</v>
      </c>
      <c r="AR33" s="51" t="s">
        <v>42</v>
      </c>
      <c r="AS33" s="52"/>
      <c r="AT33" s="53"/>
      <c r="AU33" s="9">
        <f>AU$10+AU30</f>
        <v>9.843568500903402</v>
      </c>
      <c r="AV33" s="51" t="s">
        <v>42</v>
      </c>
      <c r="AW33" s="52"/>
      <c r="AX33" s="53"/>
      <c r="AY33" s="9">
        <f>AY$10+AY30</f>
        <v>9.931063944599336</v>
      </c>
      <c r="AZ33" s="51" t="s">
        <v>42</v>
      </c>
      <c r="BA33" s="52"/>
      <c r="BB33" s="53"/>
      <c r="BC33" s="9">
        <f>BC$10+BC30</f>
        <v>7.529964532473201</v>
      </c>
    </row>
    <row r="34" spans="1:55" ht="18" customHeight="1" hidden="1">
      <c r="A34" s="40"/>
      <c r="B34" s="56"/>
      <c r="C34" s="50"/>
      <c r="D34" s="51" t="s">
        <v>43</v>
      </c>
      <c r="E34" s="52"/>
      <c r="F34" s="53"/>
      <c r="G34" s="14">
        <f>G33/G32</f>
        <v>-0.12699574265811564</v>
      </c>
      <c r="H34" s="51" t="s">
        <v>43</v>
      </c>
      <c r="I34" s="52"/>
      <c r="J34" s="53"/>
      <c r="K34" s="14">
        <f>K33/K32</f>
        <v>-0.7875177216641281</v>
      </c>
      <c r="L34" s="51" t="s">
        <v>43</v>
      </c>
      <c r="M34" s="52"/>
      <c r="N34" s="53"/>
      <c r="O34" s="14">
        <f>O33/O32</f>
        <v>-0.07886919105947136</v>
      </c>
      <c r="P34" s="51" t="s">
        <v>43</v>
      </c>
      <c r="Q34" s="52"/>
      <c r="R34" s="53"/>
      <c r="S34" s="14">
        <f>S33/S32</f>
        <v>-0.11387544350161366</v>
      </c>
      <c r="T34" s="51" t="s">
        <v>43</v>
      </c>
      <c r="U34" s="52"/>
      <c r="V34" s="53"/>
      <c r="W34" s="14">
        <f>W33/W32</f>
        <v>-0.29195166834291425</v>
      </c>
      <c r="X34" s="51" t="s">
        <v>43</v>
      </c>
      <c r="Y34" s="52"/>
      <c r="Z34" s="53"/>
      <c r="AA34" s="14">
        <f>AA33/AA32</f>
        <v>-0.14001145727697642</v>
      </c>
      <c r="AB34" s="51" t="s">
        <v>43</v>
      </c>
      <c r="AC34" s="52"/>
      <c r="AD34" s="53"/>
      <c r="AE34" s="14">
        <f>AE33/AE32</f>
        <v>-0.2065118875865463</v>
      </c>
      <c r="AF34" s="51" t="s">
        <v>43</v>
      </c>
      <c r="AG34" s="52"/>
      <c r="AH34" s="53"/>
      <c r="AI34" s="14">
        <f>AI33/AI32</f>
        <v>-0.12341860666433867</v>
      </c>
      <c r="AJ34" s="51" t="s">
        <v>43</v>
      </c>
      <c r="AK34" s="52"/>
      <c r="AL34" s="53"/>
      <c r="AM34" s="14">
        <f>AM33/AM32</f>
        <v>-0.18907006923501157</v>
      </c>
      <c r="AN34" s="51" t="s">
        <v>43</v>
      </c>
      <c r="AO34" s="52"/>
      <c r="AP34" s="53"/>
      <c r="AQ34" s="14">
        <f>AQ33/AQ32</f>
        <v>-0.15710231347718295</v>
      </c>
      <c r="AR34" s="51" t="s">
        <v>43</v>
      </c>
      <c r="AS34" s="52"/>
      <c r="AT34" s="53"/>
      <c r="AU34" s="14">
        <f>AU33/AU32</f>
        <v>-0.19430635238961552</v>
      </c>
      <c r="AV34" s="51" t="s">
        <v>43</v>
      </c>
      <c r="AW34" s="52"/>
      <c r="AX34" s="53"/>
      <c r="AY34" s="14">
        <f>AY33/AY32</f>
        <v>-0.19507388021652647</v>
      </c>
      <c r="AZ34" s="51" t="s">
        <v>43</v>
      </c>
      <c r="BA34" s="52"/>
      <c r="BB34" s="53"/>
      <c r="BC34" s="14">
        <f>BC33/BC32</f>
        <v>-0.21475727849098386</v>
      </c>
    </row>
    <row r="35" spans="1:55" ht="18" customHeight="1">
      <c r="A35" s="40"/>
      <c r="B35" s="54" t="s">
        <v>2</v>
      </c>
      <c r="C35" s="35" t="s">
        <v>64</v>
      </c>
      <c r="D35" s="23">
        <f>IF(G37&lt;-$C$7,ABS($B$4/G40),"")</f>
        <v>232.90963200000002</v>
      </c>
      <c r="E35" s="7" t="s">
        <v>36</v>
      </c>
      <c r="F35" s="24">
        <f>IF(G37&lt;-$C$7,ABS($B$5/G40),"")</f>
        <v>310.54617600000006</v>
      </c>
      <c r="G35" s="18">
        <f>IF(G37&lt;-$C$7,-G37,"-")</f>
        <v>3589.0493124984005</v>
      </c>
      <c r="H35" s="23">
        <f>IF(K37&lt;-$C$7,ABS($B$4/K40),"")</f>
        <v>156.008736</v>
      </c>
      <c r="I35" s="7" t="s">
        <v>36</v>
      </c>
      <c r="J35" s="24">
        <f>IF(K37&lt;-$C$7,ABS($B$5/K40),"")</f>
        <v>208.011648</v>
      </c>
      <c r="K35" s="18">
        <f>IF(K37&lt;-$C$7,-K37,"-")</f>
        <v>1620.9900749685999</v>
      </c>
      <c r="L35" s="23">
        <f>IF(O37&lt;-$C$7,ABS($B$4/O40),"")</f>
        <v>159.948672</v>
      </c>
      <c r="M35" s="7" t="s">
        <v>36</v>
      </c>
      <c r="N35" s="24">
        <f>IF(O37&lt;-$C$7,ABS($B$5/O40),"")</f>
        <v>213.264896</v>
      </c>
      <c r="O35" s="18">
        <f>IF(O37&lt;-$C$7,-O37,"-")</f>
        <v>1716.4366948544</v>
      </c>
      <c r="P35" s="23">
        <f>IF(S37&lt;-$C$7,ABS($B$4/S40),"")</f>
        <v>108.64067200000001</v>
      </c>
      <c r="Q35" s="7" t="s">
        <v>36</v>
      </c>
      <c r="R35" s="24">
        <f>IF(S37&lt;-$C$7,ABS($B$5/S40),"")</f>
        <v>144.85422933333336</v>
      </c>
      <c r="S35" s="18">
        <f>IF(S37&lt;-$C$7,-S37,"-")</f>
        <v>766.2553926960667</v>
      </c>
      <c r="T35" s="23">
        <f>IF(W37&lt;-$C$7,ABS($B$4/W40),"")</f>
        <v>81.99388800000001</v>
      </c>
      <c r="U35" s="7" t="s">
        <v>36</v>
      </c>
      <c r="V35" s="24">
        <f>IF(W37&lt;-$C$7,ABS($B$5/W40),"")</f>
        <v>109.32518400000002</v>
      </c>
      <c r="W35" s="18">
        <f>IF(W37&lt;-$C$7,-W37,"-")</f>
        <v>436.3878407654001</v>
      </c>
      <c r="X35" s="23">
        <f>IF(AA37&lt;-$C$7,ABS($B$4/AA40),"")</f>
        <v>80.01004799999998</v>
      </c>
      <c r="Y35" s="7" t="s">
        <v>36</v>
      </c>
      <c r="Z35" s="24">
        <f>IF(AA37&lt;-$C$7,ABS($B$5/AA40),"")</f>
        <v>106.68006399999999</v>
      </c>
      <c r="AA35" s="18">
        <f>IF(AA37&lt;-$C$7,-AA37,"-")</f>
        <v>416.7811399063999</v>
      </c>
      <c r="AB35" s="23">
        <f>IF(AE37&lt;-$C$7,ABS($B$4/AE40),"")</f>
        <v>51.223584</v>
      </c>
      <c r="AC35" s="7" t="s">
        <v>36</v>
      </c>
      <c r="AD35" s="24">
        <f>IF(AE37&lt;-$C$7,ABS($B$5/AE40),"")</f>
        <v>68.298112</v>
      </c>
      <c r="AE35" s="18">
        <f>IF(AE37&lt;-$C$7,-AE37,"-")</f>
        <v>159.69301954460002</v>
      </c>
      <c r="AF35" s="23">
        <f>IF(AI37&lt;-$C$7,ABS($B$4/AI40),"")</f>
        <v>51.19286399999999</v>
      </c>
      <c r="AG35" s="7" t="s">
        <v>36</v>
      </c>
      <c r="AH35" s="24">
        <f>IF(AI37&lt;-$C$7,ABS($B$5/AI40),"")</f>
        <v>68.25715199999999</v>
      </c>
      <c r="AI35" s="18">
        <f>IF(AI37&lt;-$C$7,-AI37,"-")</f>
        <v>157.97260664859996</v>
      </c>
      <c r="AJ35" s="23">
        <f>IF(AM37&lt;-$C$7,ABS($B$4/AM40),"")</f>
        <v>39.341536</v>
      </c>
      <c r="AK35" s="7" t="s">
        <v>36</v>
      </c>
      <c r="AL35" s="24">
        <f>IF(AM37&lt;-$C$7,ABS($B$5/AM40),"")</f>
        <v>52.45538133333334</v>
      </c>
      <c r="AM35" s="18">
        <f>IF(AM37&lt;-$C$7,-AM37,"-")</f>
        <v>86.64579419526667</v>
      </c>
      <c r="AN35" s="23">
        <f>IF(AQ37&lt;-$C$7,ABS($B$4/AQ40),"")</f>
        <v>38.4</v>
      </c>
      <c r="AO35" s="7" t="s">
        <v>36</v>
      </c>
      <c r="AP35" s="24">
        <f>IF(AQ37&lt;-$C$7,ABS($B$5/AQ40),"")</f>
        <v>51.2</v>
      </c>
      <c r="AQ35" s="18">
        <f>IF(AQ37&lt;-$C$7,-AQ37,"-")</f>
        <v>83.33</v>
      </c>
      <c r="AR35" s="23">
        <f>IF(AU37&lt;-$C$7,ABS($B$4/AU40),"")</f>
        <v>26.374656</v>
      </c>
      <c r="AS35" s="7" t="s">
        <v>36</v>
      </c>
      <c r="AT35" s="24">
        <f>IF(AU37&lt;-$C$7,ABS($B$5/AU40),"")</f>
        <v>35.166208000000005</v>
      </c>
      <c r="AU35" s="18">
        <f>IF(AU37&lt;-$C$7,-AU37,"-")</f>
        <v>32.3483018176</v>
      </c>
      <c r="AV35" s="23">
        <f>IF(AY37&lt;-$C$7,ABS($B$4/AY40),"")</f>
        <v>26.592</v>
      </c>
      <c r="AW35" s="7" t="s">
        <v>36</v>
      </c>
      <c r="AX35" s="24">
        <f>IF(AY37&lt;-$C$7,ABS($B$5/AY40),"")</f>
        <v>35.456</v>
      </c>
      <c r="AY35" s="18">
        <f>IF(AY37&lt;-$C$7,-AY37,"-")</f>
        <v>34.8474</v>
      </c>
      <c r="AZ35" s="23"/>
      <c r="BA35" s="7" t="s">
        <v>36</v>
      </c>
      <c r="BB35" s="24"/>
      <c r="BC35" s="18" t="s">
        <v>0</v>
      </c>
    </row>
    <row r="36" spans="1:55" s="13" customFormat="1" ht="18" customHeight="1" hidden="1">
      <c r="A36" s="40"/>
      <c r="B36" s="55"/>
      <c r="C36" s="12"/>
      <c r="D36" s="51" t="s">
        <v>39</v>
      </c>
      <c r="E36" s="52"/>
      <c r="F36" s="53"/>
      <c r="G36" s="10">
        <v>1.5</v>
      </c>
      <c r="H36" s="51" t="s">
        <v>39</v>
      </c>
      <c r="I36" s="52"/>
      <c r="J36" s="53"/>
      <c r="K36" s="10">
        <v>1.5</v>
      </c>
      <c r="L36" s="51" t="s">
        <v>39</v>
      </c>
      <c r="M36" s="52"/>
      <c r="N36" s="53"/>
      <c r="O36" s="10">
        <v>1.5</v>
      </c>
      <c r="P36" s="51" t="s">
        <v>39</v>
      </c>
      <c r="Q36" s="52"/>
      <c r="R36" s="53"/>
      <c r="S36" s="10">
        <v>1.5</v>
      </c>
      <c r="T36" s="51" t="s">
        <v>39</v>
      </c>
      <c r="U36" s="52"/>
      <c r="V36" s="53"/>
      <c r="W36" s="10">
        <v>1.5</v>
      </c>
      <c r="X36" s="51" t="s">
        <v>39</v>
      </c>
      <c r="Y36" s="52"/>
      <c r="Z36" s="53"/>
      <c r="AA36" s="10">
        <v>1.5</v>
      </c>
      <c r="AB36" s="51" t="s">
        <v>39</v>
      </c>
      <c r="AC36" s="52"/>
      <c r="AD36" s="53"/>
      <c r="AE36" s="10">
        <v>1.5</v>
      </c>
      <c r="AF36" s="51" t="s">
        <v>39</v>
      </c>
      <c r="AG36" s="52"/>
      <c r="AH36" s="53"/>
      <c r="AI36" s="10">
        <v>1.5</v>
      </c>
      <c r="AJ36" s="51" t="s">
        <v>39</v>
      </c>
      <c r="AK36" s="52"/>
      <c r="AL36" s="53"/>
      <c r="AM36" s="10">
        <v>1.5</v>
      </c>
      <c r="AN36" s="51" t="s">
        <v>39</v>
      </c>
      <c r="AO36" s="52"/>
      <c r="AP36" s="53"/>
      <c r="AQ36" s="10">
        <v>1.5</v>
      </c>
      <c r="AR36" s="51" t="s">
        <v>39</v>
      </c>
      <c r="AS36" s="52"/>
      <c r="AT36" s="53"/>
      <c r="AU36" s="10">
        <v>1.5</v>
      </c>
      <c r="AV36" s="51" t="s">
        <v>39</v>
      </c>
      <c r="AW36" s="52"/>
      <c r="AX36" s="53"/>
      <c r="AY36" s="10">
        <v>1.5</v>
      </c>
      <c r="AZ36" s="51" t="s">
        <v>39</v>
      </c>
      <c r="BA36" s="52"/>
      <c r="BB36" s="53"/>
      <c r="BC36" s="10">
        <v>1.5</v>
      </c>
    </row>
    <row r="37" spans="1:55" ht="18" customHeight="1" hidden="1">
      <c r="A37" s="40"/>
      <c r="B37" s="55"/>
      <c r="C37" s="48"/>
      <c r="D37" s="51" t="s">
        <v>40</v>
      </c>
      <c r="E37" s="52"/>
      <c r="F37" s="53"/>
      <c r="G37" s="9">
        <f>G38+G$7</f>
        <v>-3589.0493124984005</v>
      </c>
      <c r="H37" s="51" t="s">
        <v>40</v>
      </c>
      <c r="I37" s="52"/>
      <c r="J37" s="53"/>
      <c r="K37" s="9">
        <f>K38+K$7</f>
        <v>-1620.9900749685999</v>
      </c>
      <c r="L37" s="51" t="s">
        <v>40</v>
      </c>
      <c r="M37" s="52"/>
      <c r="N37" s="53"/>
      <c r="O37" s="9">
        <f>O38+O$7</f>
        <v>-1716.4366948544</v>
      </c>
      <c r="P37" s="51" t="s">
        <v>40</v>
      </c>
      <c r="Q37" s="52"/>
      <c r="R37" s="53"/>
      <c r="S37" s="9">
        <f>S38+S$7</f>
        <v>-766.2553926960667</v>
      </c>
      <c r="T37" s="51" t="s">
        <v>40</v>
      </c>
      <c r="U37" s="52"/>
      <c r="V37" s="53"/>
      <c r="W37" s="9">
        <f>W38+W$7</f>
        <v>-436.3878407654001</v>
      </c>
      <c r="X37" s="51" t="s">
        <v>40</v>
      </c>
      <c r="Y37" s="52"/>
      <c r="Z37" s="53"/>
      <c r="AA37" s="9">
        <f>AA38+AA$7</f>
        <v>-416.7811399063999</v>
      </c>
      <c r="AB37" s="51" t="s">
        <v>40</v>
      </c>
      <c r="AC37" s="52"/>
      <c r="AD37" s="53"/>
      <c r="AE37" s="9">
        <f>AE38+AE$7</f>
        <v>-159.69301954460002</v>
      </c>
      <c r="AF37" s="51" t="s">
        <v>40</v>
      </c>
      <c r="AG37" s="52"/>
      <c r="AH37" s="53"/>
      <c r="AI37" s="9">
        <f>AI38+AI$7</f>
        <v>-157.97260664859996</v>
      </c>
      <c r="AJ37" s="51" t="s">
        <v>40</v>
      </c>
      <c r="AK37" s="52"/>
      <c r="AL37" s="53"/>
      <c r="AM37" s="9">
        <f>AM38+AM$7</f>
        <v>-86.64579419526667</v>
      </c>
      <c r="AN37" s="51" t="s">
        <v>40</v>
      </c>
      <c r="AO37" s="52"/>
      <c r="AP37" s="53"/>
      <c r="AQ37" s="9">
        <f>AQ38+AQ$7</f>
        <v>-83.33</v>
      </c>
      <c r="AR37" s="51" t="s">
        <v>40</v>
      </c>
      <c r="AS37" s="52"/>
      <c r="AT37" s="53"/>
      <c r="AU37" s="9">
        <f>AU38+AU$7</f>
        <v>-32.3483018176</v>
      </c>
      <c r="AV37" s="51" t="s">
        <v>40</v>
      </c>
      <c r="AW37" s="52"/>
      <c r="AX37" s="53"/>
      <c r="AY37" s="9">
        <f>AY38+AY$7</f>
        <v>-34.8474</v>
      </c>
      <c r="AZ37" s="51" t="s">
        <v>40</v>
      </c>
      <c r="BA37" s="52"/>
      <c r="BB37" s="53"/>
      <c r="BC37" s="9">
        <f>BC38+BC$7</f>
        <v>-9.609211725066665</v>
      </c>
    </row>
    <row r="38" spans="1:55" ht="18" customHeight="1" hidden="1">
      <c r="A38" s="40"/>
      <c r="B38" s="55"/>
      <c r="C38" s="49"/>
      <c r="D38" s="51" t="s">
        <v>41</v>
      </c>
      <c r="E38" s="52"/>
      <c r="F38" s="53"/>
      <c r="G38" s="9">
        <f>G$6*G39/(G$6-G39)</f>
        <v>-3604.4832624984006</v>
      </c>
      <c r="H38" s="51" t="s">
        <v>41</v>
      </c>
      <c r="I38" s="52"/>
      <c r="J38" s="53"/>
      <c r="K38" s="9">
        <f>K$6*K39/(K$6-K39)</f>
        <v>-1633.3051849685999</v>
      </c>
      <c r="L38" s="51" t="s">
        <v>41</v>
      </c>
      <c r="M38" s="52"/>
      <c r="N38" s="53"/>
      <c r="O38" s="9">
        <f>O$6*O39/(O$6-O39)</f>
        <v>-1715.5814648544</v>
      </c>
      <c r="P38" s="51" t="s">
        <v>41</v>
      </c>
      <c r="Q38" s="52"/>
      <c r="R38" s="53"/>
      <c r="S38" s="9">
        <f>S$6*S39/(S$6-S39)</f>
        <v>-802.3613826960667</v>
      </c>
      <c r="T38" s="51" t="s">
        <v>41</v>
      </c>
      <c r="U38" s="52"/>
      <c r="V38" s="53"/>
      <c r="W38" s="9">
        <f>W$6*W39/(W$6-W39)</f>
        <v>-463.3182507654001</v>
      </c>
      <c r="X38" s="51" t="s">
        <v>41</v>
      </c>
      <c r="Y38" s="52"/>
      <c r="Z38" s="53"/>
      <c r="AA38" s="9">
        <f>AA$6*AA39/(AA$6-AA39)</f>
        <v>-441.7744799063999</v>
      </c>
      <c r="AB38" s="51" t="s">
        <v>41</v>
      </c>
      <c r="AC38" s="52"/>
      <c r="AD38" s="53"/>
      <c r="AE38" s="9">
        <f>AE$6*AE39/(AE$6-AE39)</f>
        <v>-186.83129954460003</v>
      </c>
      <c r="AF38" s="51" t="s">
        <v>41</v>
      </c>
      <c r="AG38" s="52"/>
      <c r="AH38" s="53"/>
      <c r="AI38" s="9">
        <f>AI$6*AI39/(AI$6-AI39)</f>
        <v>-186.61686664859997</v>
      </c>
      <c r="AJ38" s="51" t="s">
        <v>41</v>
      </c>
      <c r="AK38" s="52"/>
      <c r="AL38" s="53"/>
      <c r="AM38" s="9">
        <f>AM$6*AM39/(AM$6-AM39)</f>
        <v>-113.05962419526668</v>
      </c>
      <c r="AN38" s="51" t="s">
        <v>41</v>
      </c>
      <c r="AO38" s="52"/>
      <c r="AP38" s="53"/>
      <c r="AQ38" s="9">
        <f>AQ$6*AQ39/(AQ$6-AQ39)</f>
        <v>-108</v>
      </c>
      <c r="AR38" s="51" t="s">
        <v>41</v>
      </c>
      <c r="AS38" s="52"/>
      <c r="AT38" s="53"/>
      <c r="AU38" s="9">
        <f>AU$6*AU39/(AU$6-AU39)</f>
        <v>-53.5300018176</v>
      </c>
      <c r="AV38" s="51" t="s">
        <v>41</v>
      </c>
      <c r="AW38" s="52"/>
      <c r="AX38" s="53"/>
      <c r="AY38" s="9">
        <f>AY$6*AY39/(AY$6-AY39)</f>
        <v>-54.3474</v>
      </c>
      <c r="AZ38" s="51" t="s">
        <v>41</v>
      </c>
      <c r="BA38" s="52"/>
      <c r="BB38" s="53"/>
      <c r="BC38" s="9">
        <f>BC$6*BC39/(BC$6-BC39)</f>
        <v>-31.814991725066665</v>
      </c>
    </row>
    <row r="39" spans="1:55" ht="18" customHeight="1" hidden="1">
      <c r="A39" s="40"/>
      <c r="B39" s="55"/>
      <c r="C39" s="49"/>
      <c r="D39" s="51" t="s">
        <v>42</v>
      </c>
      <c r="E39" s="52"/>
      <c r="F39" s="53"/>
      <c r="G39" s="9">
        <f>G$6+G36</f>
        <v>74.28426</v>
      </c>
      <c r="H39" s="51" t="s">
        <v>42</v>
      </c>
      <c r="I39" s="52"/>
      <c r="J39" s="53"/>
      <c r="K39" s="9">
        <f>K$6+K36</f>
        <v>50.25273</v>
      </c>
      <c r="L39" s="51" t="s">
        <v>42</v>
      </c>
      <c r="M39" s="52"/>
      <c r="N39" s="53"/>
      <c r="O39" s="9">
        <f>O$6+O36</f>
        <v>51.48396</v>
      </c>
      <c r="P39" s="51" t="s">
        <v>42</v>
      </c>
      <c r="Q39" s="52"/>
      <c r="R39" s="53"/>
      <c r="S39" s="9">
        <f>S$6+S36</f>
        <v>35.45021</v>
      </c>
      <c r="T39" s="51" t="s">
        <v>42</v>
      </c>
      <c r="U39" s="52"/>
      <c r="V39" s="53"/>
      <c r="W39" s="9">
        <f>W$6+W36</f>
        <v>27.12309</v>
      </c>
      <c r="X39" s="51" t="s">
        <v>42</v>
      </c>
      <c r="Y39" s="52"/>
      <c r="Z39" s="53"/>
      <c r="AA39" s="9">
        <f>AA$6+AA36</f>
        <v>26.50314</v>
      </c>
      <c r="AB39" s="51" t="s">
        <v>42</v>
      </c>
      <c r="AC39" s="52"/>
      <c r="AD39" s="53"/>
      <c r="AE39" s="9">
        <f>AE$6+AE36</f>
        <v>17.50737</v>
      </c>
      <c r="AF39" s="51" t="s">
        <v>42</v>
      </c>
      <c r="AG39" s="52"/>
      <c r="AH39" s="53"/>
      <c r="AI39" s="9">
        <f>AI$6+AI36</f>
        <v>17.49777</v>
      </c>
      <c r="AJ39" s="51" t="s">
        <v>42</v>
      </c>
      <c r="AK39" s="52"/>
      <c r="AL39" s="53"/>
      <c r="AM39" s="9">
        <f>AM$6+AM36</f>
        <v>13.79423</v>
      </c>
      <c r="AN39" s="51" t="s">
        <v>42</v>
      </c>
      <c r="AO39" s="52"/>
      <c r="AP39" s="53"/>
      <c r="AQ39" s="9">
        <f>AQ$6+AQ36</f>
        <v>13.5</v>
      </c>
      <c r="AR39" s="51" t="s">
        <v>42</v>
      </c>
      <c r="AS39" s="52"/>
      <c r="AT39" s="53"/>
      <c r="AU39" s="9">
        <f>AU$6+AU36</f>
        <v>9.74208</v>
      </c>
      <c r="AV39" s="51" t="s">
        <v>42</v>
      </c>
      <c r="AW39" s="52"/>
      <c r="AX39" s="53"/>
      <c r="AY39" s="9">
        <f>AY$6+AY36</f>
        <v>9.81</v>
      </c>
      <c r="AZ39" s="51" t="s">
        <v>42</v>
      </c>
      <c r="BA39" s="52"/>
      <c r="BB39" s="53"/>
      <c r="BC39" s="9">
        <f>BC$6+BC36</f>
        <v>7.69874</v>
      </c>
    </row>
    <row r="40" spans="1:55" ht="18" customHeight="1" hidden="1">
      <c r="A40" s="40"/>
      <c r="B40" s="55"/>
      <c r="C40" s="50"/>
      <c r="D40" s="51" t="s">
        <v>43</v>
      </c>
      <c r="E40" s="52"/>
      <c r="F40" s="53"/>
      <c r="G40" s="14">
        <f>G39/G38</f>
        <v>-0.02060885141924916</v>
      </c>
      <c r="H40" s="51" t="s">
        <v>43</v>
      </c>
      <c r="I40" s="52"/>
      <c r="J40" s="53"/>
      <c r="K40" s="14">
        <f>K39/K38</f>
        <v>-0.0307675077887946</v>
      </c>
      <c r="L40" s="51" t="s">
        <v>43</v>
      </c>
      <c r="M40" s="52"/>
      <c r="N40" s="53"/>
      <c r="O40" s="14">
        <f>O39/O38</f>
        <v>-0.03000962708836995</v>
      </c>
      <c r="P40" s="51" t="s">
        <v>43</v>
      </c>
      <c r="Q40" s="52"/>
      <c r="R40" s="53"/>
      <c r="S40" s="14">
        <f>S39/S38</f>
        <v>-0.0441823482093336</v>
      </c>
      <c r="T40" s="51" t="s">
        <v>43</v>
      </c>
      <c r="U40" s="52"/>
      <c r="V40" s="53"/>
      <c r="W40" s="14">
        <f>W39/W38</f>
        <v>-0.058540948808281895</v>
      </c>
      <c r="X40" s="51" t="s">
        <v>43</v>
      </c>
      <c r="Y40" s="52"/>
      <c r="Z40" s="53"/>
      <c r="AA40" s="14">
        <f>AA39/AA38</f>
        <v>-0.05999246494640274</v>
      </c>
      <c r="AB40" s="51" t="s">
        <v>43</v>
      </c>
      <c r="AC40" s="52"/>
      <c r="AD40" s="53"/>
      <c r="AE40" s="14">
        <f>AE39/AE38</f>
        <v>-0.09370683628853459</v>
      </c>
      <c r="AF40" s="51" t="s">
        <v>43</v>
      </c>
      <c r="AG40" s="52"/>
      <c r="AH40" s="53"/>
      <c r="AI40" s="14">
        <f>AI39/AI38</f>
        <v>-0.09376306822763424</v>
      </c>
      <c r="AJ40" s="51" t="s">
        <v>43</v>
      </c>
      <c r="AK40" s="52"/>
      <c r="AL40" s="53"/>
      <c r="AM40" s="14">
        <f>AM39/AM38</f>
        <v>-0.12200845437249831</v>
      </c>
      <c r="AN40" s="51" t="s">
        <v>43</v>
      </c>
      <c r="AO40" s="52"/>
      <c r="AP40" s="53"/>
      <c r="AQ40" s="14">
        <f>AQ39/AQ38</f>
        <v>-0.125</v>
      </c>
      <c r="AR40" s="51" t="s">
        <v>43</v>
      </c>
      <c r="AS40" s="52"/>
      <c r="AT40" s="53"/>
      <c r="AU40" s="14">
        <f>AU39/AU38</f>
        <v>-0.18199289499737928</v>
      </c>
      <c r="AV40" s="51" t="s">
        <v>43</v>
      </c>
      <c r="AW40" s="52"/>
      <c r="AX40" s="53"/>
      <c r="AY40" s="14">
        <f>AY39/AY38</f>
        <v>-0.18050541516245489</v>
      </c>
      <c r="AZ40" s="51" t="s">
        <v>43</v>
      </c>
      <c r="BA40" s="52"/>
      <c r="BB40" s="53"/>
      <c r="BC40" s="14">
        <f>BC39/BC38</f>
        <v>-0.24198466139892946</v>
      </c>
    </row>
    <row r="41" spans="1:55" ht="18" customHeight="1">
      <c r="A41" s="40"/>
      <c r="B41" s="55"/>
      <c r="C41" s="3" t="s">
        <v>1</v>
      </c>
      <c r="D41" s="21">
        <f>IF(G43&lt;-$C$7,ABS($B$4/G46),"")</f>
        <v>35.85692375718353</v>
      </c>
      <c r="E41" s="19" t="s">
        <v>36</v>
      </c>
      <c r="F41" s="22">
        <f>IF(G43&lt;-$C$7,ABS($B$5/G46),"")</f>
        <v>47.80923167624471</v>
      </c>
      <c r="G41" s="20">
        <f>IF(G43&lt;-$C$7,-G43,"-")</f>
        <v>601.0627394881299</v>
      </c>
      <c r="H41" s="21">
        <f>IF(K43&lt;-$C$7,ABS($B$4/K46),"")</f>
        <v>6.016744920047155</v>
      </c>
      <c r="I41" s="19" t="s">
        <v>36</v>
      </c>
      <c r="J41" s="22">
        <f>IF(K43&lt;-$C$7,ABS($B$5/K46),"")</f>
        <v>8.022326560062874</v>
      </c>
      <c r="K41" s="20">
        <f>IF(K43&lt;-$C$7,-K43,"-")</f>
        <v>97.54860761790219</v>
      </c>
      <c r="L41" s="21">
        <f>IF(O43&lt;-$C$7,ABS($B$4/O46),"")</f>
        <v>54.01001880445444</v>
      </c>
      <c r="M41" s="19" t="s">
        <v>36</v>
      </c>
      <c r="N41" s="22">
        <f>IF(O43&lt;-$C$7,ABS($B$5/O46),"")</f>
        <v>72.01335840593926</v>
      </c>
      <c r="O41" s="20">
        <f>IF(O43&lt;-$C$7,-O43,"-")</f>
        <v>613.2630690668956</v>
      </c>
      <c r="P41" s="21">
        <f>IF(S43&lt;-$C$7,ABS($B$4/S46),"")</f>
        <v>37.324199258535096</v>
      </c>
      <c r="Q41" s="19" t="s">
        <v>36</v>
      </c>
      <c r="R41" s="22">
        <f>IF(S43&lt;-$C$7,ABS($B$5/S46),"")</f>
        <v>49.76559901138014</v>
      </c>
      <c r="S41" s="20">
        <f>IF(S43&lt;-$C$7,-S43,"-")</f>
        <v>261.83680393939807</v>
      </c>
      <c r="T41" s="21">
        <f>IF(W43&lt;-$C$7,ABS($B$4/W46),"")</f>
        <v>15.411025637330209</v>
      </c>
      <c r="U41" s="19" t="s">
        <v>36</v>
      </c>
      <c r="V41" s="22">
        <f>IF(W43&lt;-$C$7,ABS($B$5/W46),"")</f>
        <v>20.548034183106946</v>
      </c>
      <c r="W41" s="20">
        <f>IF(W43&lt;-$C$7,-W43,"-")</f>
        <v>80.95895018700404</v>
      </c>
      <c r="X41" s="21">
        <f>IF(AA43&lt;-$C$7,ABS($B$4/AA46),"")</f>
        <v>29.998322795189196</v>
      </c>
      <c r="Y41" s="19" t="s">
        <v>36</v>
      </c>
      <c r="Z41" s="22">
        <f>IF(AA43&lt;-$C$7,ABS($B$5/AA46),"")</f>
        <v>39.99776372691893</v>
      </c>
      <c r="AA41" s="20">
        <f>IF(AA43&lt;-$C$7,-AA43,"-")</f>
        <v>156.27068846110558</v>
      </c>
      <c r="AB41" s="21">
        <f>IF(AE43&lt;-$C$7,ABS($B$4/AE46),"")</f>
        <v>20.18948677233464</v>
      </c>
      <c r="AC41" s="19" t="s">
        <v>36</v>
      </c>
      <c r="AD41" s="22">
        <f>IF(AE43&lt;-$C$7,ABS($B$5/AE46),"")</f>
        <v>26.919315696446187</v>
      </c>
      <c r="AE41" s="20">
        <f>IF(AE43&lt;-$C$7,-AE43,"-")</f>
        <v>56.19837851559716</v>
      </c>
      <c r="AF41" s="21">
        <f>IF(AI43&lt;-$C$7,ABS($B$4/AI46),"")</f>
        <v>31.033219477808224</v>
      </c>
      <c r="AG41" s="19" t="s">
        <v>36</v>
      </c>
      <c r="AH41" s="22">
        <f>IF(AI43&lt;-$C$7,ABS($B$5/AI46),"")</f>
        <v>41.37762597041097</v>
      </c>
      <c r="AI41" s="20">
        <f>IF(AI43&lt;-$C$7,-AI43,"-")</f>
        <v>90.78315740947835</v>
      </c>
      <c r="AJ41" s="21">
        <f>IF(AM43&lt;-$C$7,ABS($B$4/AM46),"")</f>
        <v>20.8932241570384</v>
      </c>
      <c r="AK41" s="19" t="s">
        <v>36</v>
      </c>
      <c r="AL41" s="22">
        <f>IF(AM43&lt;-$C$7,ABS($B$5/AM46),"")</f>
        <v>27.857632209384533</v>
      </c>
      <c r="AM41" s="20">
        <f>IF(AM43&lt;-$C$7,-AM43,"-")</f>
        <v>39.39417150587212</v>
      </c>
      <c r="AN41" s="21">
        <f>IF(AQ43&lt;-$C$7,ABS($B$4/AQ46),"")</f>
        <v>24.14863725982911</v>
      </c>
      <c r="AO41" s="19" t="s">
        <v>36</v>
      </c>
      <c r="AP41" s="22">
        <f>IF(AQ43&lt;-$C$7,ABS($B$5/AQ46),"")</f>
        <v>32.198183013105485</v>
      </c>
      <c r="AQ41" s="20">
        <f>IF(AQ43&lt;-$C$7,-AQ43,"-")</f>
        <v>47.70159314957277</v>
      </c>
      <c r="AR41" s="21">
        <f>IF(AU43&lt;-$C$7,ABS($B$4/AU46),"")</f>
        <v>18.825696159171383</v>
      </c>
      <c r="AS41" s="19" t="s">
        <v>36</v>
      </c>
      <c r="AT41" s="22">
        <f>IF(AU43&lt;-$C$7,ABS($B$5/AU46),"")</f>
        <v>25.10092821222851</v>
      </c>
      <c r="AU41" s="20">
        <f>IF(AU43&lt;-$C$7,-AU43,"-")</f>
        <v>19.385982874913175</v>
      </c>
      <c r="AV41" s="21">
        <f>IF(AY43&lt;-$C$7,ABS($B$4/AY46),"")</f>
        <v>18.80565652042837</v>
      </c>
      <c r="AW41" s="19" t="s">
        <v>36</v>
      </c>
      <c r="AX41" s="22">
        <f>IF(AY43&lt;-$C$7,ABS($B$5/AY46),"")</f>
        <v>25.074208693904495</v>
      </c>
      <c r="AY41" s="20">
        <f>IF(AY43&lt;-$C$7,-AY43,"-")</f>
        <v>21.367292850991618</v>
      </c>
      <c r="AZ41" s="21">
        <f>IF(BC43&lt;-$C$7,ABS($B$4/BC46),"")</f>
      </c>
      <c r="BA41" s="19" t="s">
        <v>36</v>
      </c>
      <c r="BB41" s="22">
        <f>IF(BC43&lt;-$C$7,ABS($B$5/BC46),"")</f>
      </c>
      <c r="BC41" s="20" t="str">
        <f>IF(BC43&lt;-$C$7,-BC43,"-")</f>
        <v>-</v>
      </c>
    </row>
    <row r="42" spans="1:55" s="13" customFormat="1" ht="18" customHeight="1" hidden="1">
      <c r="A42" s="40"/>
      <c r="B42" s="55"/>
      <c r="C42" s="12"/>
      <c r="D42" s="57" t="s">
        <v>39</v>
      </c>
      <c r="E42" s="58"/>
      <c r="F42" s="59"/>
      <c r="G42" s="15">
        <v>1.5</v>
      </c>
      <c r="H42" s="57" t="s">
        <v>39</v>
      </c>
      <c r="I42" s="58"/>
      <c r="J42" s="59"/>
      <c r="K42" s="15">
        <v>1.5</v>
      </c>
      <c r="L42" s="57" t="s">
        <v>39</v>
      </c>
      <c r="M42" s="58"/>
      <c r="N42" s="59"/>
      <c r="O42" s="15">
        <v>1.5</v>
      </c>
      <c r="P42" s="57" t="s">
        <v>39</v>
      </c>
      <c r="Q42" s="58"/>
      <c r="R42" s="59"/>
      <c r="S42" s="15">
        <v>1.5</v>
      </c>
      <c r="T42" s="57" t="s">
        <v>39</v>
      </c>
      <c r="U42" s="58"/>
      <c r="V42" s="59"/>
      <c r="W42" s="15">
        <v>1.5</v>
      </c>
      <c r="X42" s="57" t="s">
        <v>39</v>
      </c>
      <c r="Y42" s="58"/>
      <c r="Z42" s="59"/>
      <c r="AA42" s="15">
        <v>1.5</v>
      </c>
      <c r="AB42" s="57" t="s">
        <v>39</v>
      </c>
      <c r="AC42" s="58"/>
      <c r="AD42" s="59"/>
      <c r="AE42" s="15">
        <v>1.5</v>
      </c>
      <c r="AF42" s="57" t="s">
        <v>39</v>
      </c>
      <c r="AG42" s="58"/>
      <c r="AH42" s="59"/>
      <c r="AI42" s="15">
        <v>1.5</v>
      </c>
      <c r="AJ42" s="57" t="s">
        <v>39</v>
      </c>
      <c r="AK42" s="58"/>
      <c r="AL42" s="59"/>
      <c r="AM42" s="15">
        <v>1.5</v>
      </c>
      <c r="AN42" s="57" t="s">
        <v>39</v>
      </c>
      <c r="AO42" s="58"/>
      <c r="AP42" s="59"/>
      <c r="AQ42" s="15">
        <v>1.5</v>
      </c>
      <c r="AR42" s="57" t="s">
        <v>39</v>
      </c>
      <c r="AS42" s="58"/>
      <c r="AT42" s="59"/>
      <c r="AU42" s="15">
        <v>1.5</v>
      </c>
      <c r="AV42" s="57" t="s">
        <v>39</v>
      </c>
      <c r="AW42" s="58"/>
      <c r="AX42" s="59"/>
      <c r="AY42" s="15">
        <v>1.5</v>
      </c>
      <c r="AZ42" s="57" t="s">
        <v>39</v>
      </c>
      <c r="BA42" s="58"/>
      <c r="BB42" s="59"/>
      <c r="BC42" s="15">
        <v>1.5</v>
      </c>
    </row>
    <row r="43" spans="1:55" ht="18" customHeight="1" hidden="1">
      <c r="A43" s="40"/>
      <c r="B43" s="55"/>
      <c r="C43" s="48"/>
      <c r="D43" s="51" t="s">
        <v>40</v>
      </c>
      <c r="E43" s="52"/>
      <c r="F43" s="53"/>
      <c r="G43" s="9">
        <f>G44+G$7</f>
        <v>-601.0627394881299</v>
      </c>
      <c r="H43" s="51" t="s">
        <v>40</v>
      </c>
      <c r="I43" s="52"/>
      <c r="J43" s="53"/>
      <c r="K43" s="9">
        <f>K44+K$7</f>
        <v>-97.54860761790219</v>
      </c>
      <c r="L43" s="51" t="s">
        <v>40</v>
      </c>
      <c r="M43" s="52"/>
      <c r="N43" s="53"/>
      <c r="O43" s="9">
        <f>O44+O$7</f>
        <v>-613.2630690668956</v>
      </c>
      <c r="P43" s="51" t="s">
        <v>40</v>
      </c>
      <c r="Q43" s="52"/>
      <c r="R43" s="53"/>
      <c r="S43" s="9">
        <f>S44+S$7</f>
        <v>-261.83680393939807</v>
      </c>
      <c r="T43" s="51" t="s">
        <v>40</v>
      </c>
      <c r="U43" s="52"/>
      <c r="V43" s="53"/>
      <c r="W43" s="9">
        <f>W44+W$7</f>
        <v>-80.95895018700404</v>
      </c>
      <c r="X43" s="51" t="s">
        <v>40</v>
      </c>
      <c r="Y43" s="52"/>
      <c r="Z43" s="53"/>
      <c r="AA43" s="9">
        <f>AA44+AA$7</f>
        <v>-156.27068846110558</v>
      </c>
      <c r="AB43" s="51" t="s">
        <v>40</v>
      </c>
      <c r="AC43" s="52"/>
      <c r="AD43" s="53"/>
      <c r="AE43" s="9">
        <f>AE44+AE$7</f>
        <v>-56.19837851559716</v>
      </c>
      <c r="AF43" s="51" t="s">
        <v>40</v>
      </c>
      <c r="AG43" s="52"/>
      <c r="AH43" s="53"/>
      <c r="AI43" s="9">
        <f>AI44+AI$7</f>
        <v>-90.78315740947835</v>
      </c>
      <c r="AJ43" s="51" t="s">
        <v>40</v>
      </c>
      <c r="AK43" s="52"/>
      <c r="AL43" s="53"/>
      <c r="AM43" s="9">
        <f>AM44+AM$7</f>
        <v>-39.39417150587212</v>
      </c>
      <c r="AN43" s="51" t="s">
        <v>40</v>
      </c>
      <c r="AO43" s="52"/>
      <c r="AP43" s="53"/>
      <c r="AQ43" s="9">
        <f>AQ44+AQ$7</f>
        <v>-47.70159314957277</v>
      </c>
      <c r="AR43" s="51" t="s">
        <v>40</v>
      </c>
      <c r="AS43" s="52"/>
      <c r="AT43" s="53"/>
      <c r="AU43" s="9">
        <f>AU44+AU$7</f>
        <v>-19.385982874913175</v>
      </c>
      <c r="AV43" s="51" t="s">
        <v>40</v>
      </c>
      <c r="AW43" s="52"/>
      <c r="AX43" s="53"/>
      <c r="AY43" s="9">
        <f>AY44+AY$7</f>
        <v>-21.367292850991618</v>
      </c>
      <c r="AZ43" s="51" t="s">
        <v>40</v>
      </c>
      <c r="BA43" s="52"/>
      <c r="BB43" s="53"/>
      <c r="BC43" s="9">
        <f>BC44+BC$7</f>
        <v>-4.975847082505986</v>
      </c>
    </row>
    <row r="44" spans="1:55" ht="18" customHeight="1" hidden="1">
      <c r="A44" s="40"/>
      <c r="B44" s="55"/>
      <c r="C44" s="49"/>
      <c r="D44" s="51" t="s">
        <v>41</v>
      </c>
      <c r="E44" s="52"/>
      <c r="F44" s="53"/>
      <c r="G44" s="9">
        <f>G$6*G45/(G$6-G45)</f>
        <v>-616.4966894881298</v>
      </c>
      <c r="H44" s="51" t="s">
        <v>41</v>
      </c>
      <c r="I44" s="52"/>
      <c r="J44" s="53"/>
      <c r="K44" s="9">
        <f>K$6*K45/(K$6-K45)</f>
        <v>-109.8637176179022</v>
      </c>
      <c r="L44" s="51" t="s">
        <v>41</v>
      </c>
      <c r="M44" s="52"/>
      <c r="N44" s="53"/>
      <c r="O44" s="9">
        <f>O$6*O45/(O$6-O45)</f>
        <v>-612.4078390668956</v>
      </c>
      <c r="P44" s="51" t="s">
        <v>41</v>
      </c>
      <c r="Q44" s="52"/>
      <c r="R44" s="53"/>
      <c r="S44" s="9">
        <f>S$6*S45/(S$6-S45)</f>
        <v>-297.9427939393981</v>
      </c>
      <c r="T44" s="51" t="s">
        <v>41</v>
      </c>
      <c r="U44" s="52"/>
      <c r="V44" s="53"/>
      <c r="W44" s="9">
        <f>W$6*W45/(W$6-W45)</f>
        <v>-107.88936018700403</v>
      </c>
      <c r="X44" s="51" t="s">
        <v>41</v>
      </c>
      <c r="Y44" s="52"/>
      <c r="Z44" s="53"/>
      <c r="AA44" s="9">
        <f>AA$6*AA45/(AA$6-AA45)</f>
        <v>-181.26402846110557</v>
      </c>
      <c r="AB44" s="51" t="s">
        <v>41</v>
      </c>
      <c r="AC44" s="52"/>
      <c r="AD44" s="53"/>
      <c r="AE44" s="9">
        <f>AE$6*AE45/(AE$6-AE45)</f>
        <v>-83.33665851559716</v>
      </c>
      <c r="AF44" s="51" t="s">
        <v>41</v>
      </c>
      <c r="AG44" s="52"/>
      <c r="AH44" s="53"/>
      <c r="AI44" s="9">
        <f>AI$6*AI45/(AI$6-AI45)</f>
        <v>-119.42741740947835</v>
      </c>
      <c r="AJ44" s="51" t="s">
        <v>41</v>
      </c>
      <c r="AK44" s="52"/>
      <c r="AL44" s="53"/>
      <c r="AM44" s="9">
        <f>AM$6*AM45/(AM$6-AM45)</f>
        <v>-65.80800150587213</v>
      </c>
      <c r="AN44" s="51" t="s">
        <v>41</v>
      </c>
      <c r="AO44" s="52"/>
      <c r="AP44" s="53"/>
      <c r="AQ44" s="9">
        <f>AQ$6*AQ45/(AQ$6-AQ45)</f>
        <v>-72.37159314957277</v>
      </c>
      <c r="AR44" s="51" t="s">
        <v>41</v>
      </c>
      <c r="AS44" s="52"/>
      <c r="AT44" s="53"/>
      <c r="AU44" s="9">
        <f>AU$6*AU45/(AU$6-AU45)</f>
        <v>-40.567682874913174</v>
      </c>
      <c r="AV44" s="51" t="s">
        <v>41</v>
      </c>
      <c r="AW44" s="52"/>
      <c r="AX44" s="53"/>
      <c r="AY44" s="9">
        <f>AY$6*AY45/(AY$6-AY45)</f>
        <v>-40.86729285099162</v>
      </c>
      <c r="AZ44" s="51" t="s">
        <v>41</v>
      </c>
      <c r="BA44" s="52"/>
      <c r="BB44" s="53"/>
      <c r="BC44" s="9">
        <f>BC$6*BC45/(BC$6-BC45)</f>
        <v>-27.181627082505987</v>
      </c>
    </row>
    <row r="45" spans="1:55" ht="18" customHeight="1" hidden="1">
      <c r="A45" s="40"/>
      <c r="B45" s="55"/>
      <c r="C45" s="49"/>
      <c r="D45" s="51" t="s">
        <v>42</v>
      </c>
      <c r="E45" s="52"/>
      <c r="F45" s="53"/>
      <c r="G45" s="9">
        <f>G$10+G42</f>
        <v>82.52755115252138</v>
      </c>
      <c r="H45" s="51" t="s">
        <v>42</v>
      </c>
      <c r="I45" s="52"/>
      <c r="J45" s="53"/>
      <c r="K45" s="9">
        <f>K$10+K42</f>
        <v>87.64636885450639</v>
      </c>
      <c r="L45" s="51" t="s">
        <v>42</v>
      </c>
      <c r="M45" s="52"/>
      <c r="N45" s="53"/>
      <c r="O45" s="9">
        <f>O$10+O42</f>
        <v>54.42615449114898</v>
      </c>
      <c r="P45" s="51" t="s">
        <v>42</v>
      </c>
      <c r="Q45" s="52"/>
      <c r="R45" s="53"/>
      <c r="S45" s="9">
        <f>S$10+S42</f>
        <v>38.31630522072292</v>
      </c>
      <c r="T45" s="51" t="s">
        <v>42</v>
      </c>
      <c r="U45" s="52"/>
      <c r="V45" s="53"/>
      <c r="W45" s="9">
        <f>W$10+W42</f>
        <v>33.603793873600644</v>
      </c>
      <c r="X45" s="51" t="s">
        <v>42</v>
      </c>
      <c r="Y45" s="52"/>
      <c r="Z45" s="53"/>
      <c r="AA45" s="9">
        <f>AA$10+AA42</f>
        <v>29.00386606790026</v>
      </c>
      <c r="AB45" s="51" t="s">
        <v>42</v>
      </c>
      <c r="AC45" s="52"/>
      <c r="AD45" s="53"/>
      <c r="AE45" s="9">
        <f>AE$10+AE42</f>
        <v>19.813082193996255</v>
      </c>
      <c r="AF45" s="51" t="s">
        <v>42</v>
      </c>
      <c r="AG45" s="52"/>
      <c r="AH45" s="53"/>
      <c r="AI45" s="9">
        <f>AI$10+AI42</f>
        <v>18.472192483136556</v>
      </c>
      <c r="AJ45" s="51" t="s">
        <v>42</v>
      </c>
      <c r="AK45" s="52"/>
      <c r="AL45" s="53"/>
      <c r="AM45" s="9">
        <f>AM$10+AM42</f>
        <v>15.118700917291157</v>
      </c>
      <c r="AN45" s="51" t="s">
        <v>42</v>
      </c>
      <c r="AO45" s="52"/>
      <c r="AP45" s="53"/>
      <c r="AQ45" s="9">
        <f>AQ$10+AQ42</f>
        <v>14.385227761726195</v>
      </c>
      <c r="AR45" s="51" t="s">
        <v>42</v>
      </c>
      <c r="AS45" s="52"/>
      <c r="AT45" s="53"/>
      <c r="AU45" s="9">
        <f>AU$10+AU42</f>
        <v>10.343568500903402</v>
      </c>
      <c r="AV45" s="51" t="s">
        <v>42</v>
      </c>
      <c r="AW45" s="52"/>
      <c r="AX45" s="53"/>
      <c r="AY45" s="9">
        <f>AY$10+AY42</f>
        <v>10.431063944599336</v>
      </c>
      <c r="AZ45" s="51" t="s">
        <v>42</v>
      </c>
      <c r="BA45" s="52"/>
      <c r="BB45" s="53"/>
      <c r="BC45" s="9">
        <f>BC$10+BC42</f>
        <v>8.029964532473201</v>
      </c>
    </row>
    <row r="46" spans="1:55" ht="18" customHeight="1" hidden="1">
      <c r="A46" s="40"/>
      <c r="B46" s="56"/>
      <c r="C46" s="50"/>
      <c r="D46" s="51" t="s">
        <v>43</v>
      </c>
      <c r="E46" s="52"/>
      <c r="F46" s="53"/>
      <c r="G46" s="14">
        <f>G45/G44</f>
        <v>-0.13386535979786537</v>
      </c>
      <c r="H46" s="51" t="s">
        <v>43</v>
      </c>
      <c r="I46" s="52"/>
      <c r="J46" s="53"/>
      <c r="K46" s="14">
        <f>K45/K44</f>
        <v>-0.7977735575937264</v>
      </c>
      <c r="L46" s="51" t="s">
        <v>43</v>
      </c>
      <c r="M46" s="52"/>
      <c r="N46" s="53"/>
      <c r="O46" s="14">
        <f>O45/O44</f>
        <v>-0.08887240008892801</v>
      </c>
      <c r="P46" s="51" t="s">
        <v>43</v>
      </c>
      <c r="Q46" s="52"/>
      <c r="R46" s="53"/>
      <c r="S46" s="14">
        <f>S45/S44</f>
        <v>-0.12860289290472485</v>
      </c>
      <c r="T46" s="51" t="s">
        <v>43</v>
      </c>
      <c r="U46" s="52"/>
      <c r="V46" s="53"/>
      <c r="W46" s="14">
        <f>W45/W44</f>
        <v>-0.31146531794567484</v>
      </c>
      <c r="X46" s="51" t="s">
        <v>43</v>
      </c>
      <c r="Y46" s="52"/>
      <c r="Z46" s="53"/>
      <c r="AA46" s="14">
        <f>AA45/AA44</f>
        <v>-0.16000894559244397</v>
      </c>
      <c r="AB46" s="51" t="s">
        <v>43</v>
      </c>
      <c r="AC46" s="52"/>
      <c r="AD46" s="53"/>
      <c r="AE46" s="14">
        <f>AE45/AE44</f>
        <v>-0.2377474996827245</v>
      </c>
      <c r="AF46" s="51" t="s">
        <v>43</v>
      </c>
      <c r="AG46" s="52"/>
      <c r="AH46" s="53"/>
      <c r="AI46" s="14">
        <f>AI45/AI44</f>
        <v>-0.15467296274021675</v>
      </c>
      <c r="AJ46" s="51" t="s">
        <v>43</v>
      </c>
      <c r="AK46" s="52"/>
      <c r="AL46" s="53"/>
      <c r="AM46" s="14">
        <f>AM45/AM44</f>
        <v>-0.22973955402584437</v>
      </c>
      <c r="AN46" s="51" t="s">
        <v>43</v>
      </c>
      <c r="AO46" s="52"/>
      <c r="AP46" s="53"/>
      <c r="AQ46" s="14">
        <f>AQ45/AQ44</f>
        <v>-0.19876898014384964</v>
      </c>
      <c r="AR46" s="51" t="s">
        <v>43</v>
      </c>
      <c r="AS46" s="52"/>
      <c r="AT46" s="53"/>
      <c r="AU46" s="14">
        <f>AU45/AU44</f>
        <v>-0.25497065072207525</v>
      </c>
      <c r="AV46" s="51" t="s">
        <v>43</v>
      </c>
      <c r="AW46" s="52"/>
      <c r="AX46" s="53"/>
      <c r="AY46" s="14">
        <f>AY45/AY44</f>
        <v>-0.25524235193734474</v>
      </c>
      <c r="AZ46" s="51" t="s">
        <v>43</v>
      </c>
      <c r="BA46" s="52"/>
      <c r="BB46" s="53"/>
      <c r="BC46" s="14">
        <f>BC45/BC44</f>
        <v>-0.295418832290627</v>
      </c>
    </row>
    <row r="47" spans="1:55" ht="18" customHeight="1">
      <c r="A47" s="40"/>
      <c r="B47" s="54" t="s">
        <v>3</v>
      </c>
      <c r="C47" s="35" t="s">
        <v>64</v>
      </c>
      <c r="D47" s="23">
        <f>IF(G49&lt;-$C$7,ABS($B$4/G52),"")</f>
        <v>69.87288960000001</v>
      </c>
      <c r="E47" s="7" t="s">
        <v>36</v>
      </c>
      <c r="F47" s="24">
        <f>IF(G49&lt;-$C$7,ABS($B$5/G52),"")</f>
        <v>93.16385280000002</v>
      </c>
      <c r="G47" s="18">
        <f>IF(G49&lt;-$C$7,-G49,"-")</f>
        <v>1116.86001074952</v>
      </c>
      <c r="H47" s="23">
        <f>IF(K49&lt;-$C$7,ABS($B$4/K52),"")</f>
        <v>46.8026208</v>
      </c>
      <c r="I47" s="7" t="s">
        <v>36</v>
      </c>
      <c r="J47" s="24">
        <f>IF(K49&lt;-$C$7,ABS($B$5/K52),"")</f>
        <v>62.4034944</v>
      </c>
      <c r="K47" s="18">
        <f>IF(K49&lt;-$C$7,-K49,"-")</f>
        <v>511.80335649058</v>
      </c>
      <c r="L47" s="23">
        <f>IF(O49&lt;-$C$7,ABS($B$4/O52),"")</f>
        <v>47.98460160000001</v>
      </c>
      <c r="M47" s="7" t="s">
        <v>36</v>
      </c>
      <c r="N47" s="24">
        <f>IF(O49&lt;-$C$7,ABS($B$5/O52),"")</f>
        <v>63.97946880000002</v>
      </c>
      <c r="O47" s="18">
        <f>IF(O49&lt;-$C$7,-O49,"-")</f>
        <v>550.5184414563201</v>
      </c>
      <c r="P47" s="23">
        <f>IF(S49&lt;-$C$7,ABS($B$4/S52),"")</f>
        <v>32.592201599999996</v>
      </c>
      <c r="Q47" s="7" t="s">
        <v>36</v>
      </c>
      <c r="R47" s="24">
        <f>IF(S49&lt;-$C$7,ABS($B$5/S52),"")</f>
        <v>43.456268800000004</v>
      </c>
      <c r="S47" s="18">
        <f>IF(S49&lt;-$C$7,-S49,"-")</f>
        <v>228.36757180881997</v>
      </c>
      <c r="T47" s="23">
        <f>IF(W49&lt;-$C$7,ABS($B$4/W52),"")</f>
        <v>24.5981664</v>
      </c>
      <c r="U47" s="7" t="s">
        <v>36</v>
      </c>
      <c r="V47" s="24">
        <f>IF(W49&lt;-$C$7,ABS($B$5/W52),"")</f>
        <v>32.7975552</v>
      </c>
      <c r="W47" s="18">
        <f>IF(W49&lt;-$C$7,-W49,"-")</f>
        <v>130.00122822962</v>
      </c>
      <c r="X47" s="23">
        <f>IF(AA49&lt;-$C$7,ABS($B$4/AA52),"")</f>
        <v>24.003014399999994</v>
      </c>
      <c r="Y47" s="7" t="s">
        <v>36</v>
      </c>
      <c r="Z47" s="24">
        <f>IF(AA49&lt;-$C$7,ABS($B$5/AA52),"")</f>
        <v>32.004019199999995</v>
      </c>
      <c r="AA47" s="18">
        <f>IF(AA49&lt;-$C$7,-AA49,"-")</f>
        <v>125.04120197191996</v>
      </c>
      <c r="AB47" s="23">
        <f>IF(AE49&lt;-$C$7,ABS($B$4/AE52),"")</f>
        <v>15.3670752</v>
      </c>
      <c r="AC47" s="7" t="s">
        <v>36</v>
      </c>
      <c r="AD47" s="24">
        <f>IF(AE49&lt;-$C$7,ABS($B$5/AE52),"")</f>
        <v>20.4894336</v>
      </c>
      <c r="AE47" s="18">
        <f>IF(AE49&lt;-$C$7,-AE49,"-")</f>
        <v>40.11626886338001</v>
      </c>
      <c r="AF47" s="23">
        <f>IF(AI49&lt;-$C$7,ABS($B$4/AI52),"")</f>
        <v>15.3578592</v>
      </c>
      <c r="AG47" s="7" t="s">
        <v>36</v>
      </c>
      <c r="AH47" s="24">
        <f>IF(AI49&lt;-$C$7,ABS($B$5/AI52),"")</f>
        <v>20.4771456</v>
      </c>
      <c r="AI47" s="18">
        <f>IF(AI49&lt;-$C$7,-AI49,"-")</f>
        <v>38.53923899457999</v>
      </c>
      <c r="AJ47" s="23">
        <f>IF(AM49&lt;-$C$7,ABS($B$4/AM52),"")</f>
        <v>11.802460800000004</v>
      </c>
      <c r="AK47" s="7" t="s">
        <v>36</v>
      </c>
      <c r="AL47" s="24">
        <f>IF(AM49&lt;-$C$7,ABS($B$5/AM52),"")</f>
        <v>15.736614400000008</v>
      </c>
      <c r="AM47" s="18">
        <f>IF(AM49&lt;-$C$7,-AM49,"-")</f>
        <v>16.110018258580016</v>
      </c>
      <c r="AN47" s="23">
        <f>IF(AQ49&lt;-$C$7,ABS($B$4/AQ52),"")</f>
        <v>11.52</v>
      </c>
      <c r="AO47" s="7" t="s">
        <v>36</v>
      </c>
      <c r="AP47" s="24">
        <f>IF(AQ49&lt;-$C$7,ABS($B$5/AQ52),"")</f>
        <v>15.36</v>
      </c>
      <c r="AQ47" s="18">
        <f>IF(AQ49&lt;-$C$7,-AQ49,"-")</f>
        <v>16.13</v>
      </c>
      <c r="AR47" s="23">
        <f>IF(AU49&lt;-$C$7,ABS($B$4/AU52),"")</f>
      </c>
      <c r="AS47" s="7" t="s">
        <v>36</v>
      </c>
      <c r="AT47" s="24">
        <f>IF(AU49&lt;-$C$7,ABS($B$5/AU52),"")</f>
      </c>
      <c r="AU47" s="18" t="str">
        <f>IF(AU49&lt;-$C$7,-AU49,"-")</f>
        <v>-</v>
      </c>
      <c r="AV47" s="23">
        <f>IF(AY49&lt;-$C$7,ABS($B$4/AY52),"")</f>
      </c>
      <c r="AW47" s="7" t="s">
        <v>36</v>
      </c>
      <c r="AX47" s="24">
        <f>IF(AY49&lt;-$C$7,ABS($B$5/AY52),"")</f>
      </c>
      <c r="AY47" s="18" t="str">
        <f>IF(AY49&lt;-$C$7,-AY49,"-")</f>
        <v>-</v>
      </c>
      <c r="AZ47" s="23">
        <f>IF(BC49&lt;-$C$7,ABS($B$4/BC52),"")</f>
      </c>
      <c r="BA47" s="7" t="s">
        <v>36</v>
      </c>
      <c r="BB47" s="24">
        <f>IF(BC49&lt;-$C$7,ABS($B$5/BC52),"")</f>
      </c>
      <c r="BC47" s="18" t="str">
        <f>IF(BC49&lt;-$C$7,-BC49,"-")</f>
        <v>-</v>
      </c>
    </row>
    <row r="48" spans="1:55" s="13" customFormat="1" ht="18" customHeight="1" hidden="1">
      <c r="A48" s="40"/>
      <c r="B48" s="55"/>
      <c r="C48" s="12"/>
      <c r="D48" s="51" t="s">
        <v>39</v>
      </c>
      <c r="E48" s="52"/>
      <c r="F48" s="53"/>
      <c r="G48" s="10">
        <v>5</v>
      </c>
      <c r="H48" s="51" t="s">
        <v>39</v>
      </c>
      <c r="I48" s="52"/>
      <c r="J48" s="53"/>
      <c r="K48" s="10">
        <v>5</v>
      </c>
      <c r="L48" s="51" t="s">
        <v>39</v>
      </c>
      <c r="M48" s="52"/>
      <c r="N48" s="53"/>
      <c r="O48" s="10">
        <v>5</v>
      </c>
      <c r="P48" s="51" t="s">
        <v>39</v>
      </c>
      <c r="Q48" s="52"/>
      <c r="R48" s="53"/>
      <c r="S48" s="10">
        <v>5</v>
      </c>
      <c r="T48" s="51" t="s">
        <v>39</v>
      </c>
      <c r="U48" s="52"/>
      <c r="V48" s="53"/>
      <c r="W48" s="10">
        <v>5</v>
      </c>
      <c r="X48" s="51" t="s">
        <v>39</v>
      </c>
      <c r="Y48" s="52"/>
      <c r="Z48" s="53"/>
      <c r="AA48" s="10">
        <v>5</v>
      </c>
      <c r="AB48" s="51" t="s">
        <v>39</v>
      </c>
      <c r="AC48" s="52"/>
      <c r="AD48" s="53"/>
      <c r="AE48" s="10">
        <v>5</v>
      </c>
      <c r="AF48" s="51" t="s">
        <v>39</v>
      </c>
      <c r="AG48" s="52"/>
      <c r="AH48" s="53"/>
      <c r="AI48" s="10">
        <v>5</v>
      </c>
      <c r="AJ48" s="51" t="s">
        <v>39</v>
      </c>
      <c r="AK48" s="52"/>
      <c r="AL48" s="53"/>
      <c r="AM48" s="10">
        <v>5</v>
      </c>
      <c r="AN48" s="51" t="s">
        <v>39</v>
      </c>
      <c r="AO48" s="52"/>
      <c r="AP48" s="53"/>
      <c r="AQ48" s="10">
        <v>5</v>
      </c>
      <c r="AR48" s="51" t="s">
        <v>39</v>
      </c>
      <c r="AS48" s="52"/>
      <c r="AT48" s="53"/>
      <c r="AU48" s="10">
        <v>5</v>
      </c>
      <c r="AV48" s="51" t="s">
        <v>39</v>
      </c>
      <c r="AW48" s="52"/>
      <c r="AX48" s="53"/>
      <c r="AY48" s="10">
        <v>5</v>
      </c>
      <c r="AZ48" s="51" t="s">
        <v>39</v>
      </c>
      <c r="BA48" s="52"/>
      <c r="BB48" s="53"/>
      <c r="BC48" s="10">
        <v>5</v>
      </c>
    </row>
    <row r="49" spans="1:55" ht="18" customHeight="1" hidden="1">
      <c r="A49" s="40"/>
      <c r="B49" s="55"/>
      <c r="C49" s="48"/>
      <c r="D49" s="51" t="s">
        <v>40</v>
      </c>
      <c r="E49" s="52"/>
      <c r="F49" s="53"/>
      <c r="G49" s="9">
        <f>G50+G$7</f>
        <v>-1116.86001074952</v>
      </c>
      <c r="H49" s="51" t="s">
        <v>40</v>
      </c>
      <c r="I49" s="52"/>
      <c r="J49" s="53"/>
      <c r="K49" s="9">
        <f>K50+K$7</f>
        <v>-511.80335649058</v>
      </c>
      <c r="L49" s="51" t="s">
        <v>40</v>
      </c>
      <c r="M49" s="52"/>
      <c r="N49" s="53"/>
      <c r="O49" s="9">
        <f>O50+O$7</f>
        <v>-550.5184414563201</v>
      </c>
      <c r="P49" s="51" t="s">
        <v>40</v>
      </c>
      <c r="Q49" s="52"/>
      <c r="R49" s="53"/>
      <c r="S49" s="9">
        <f>S50+S$7</f>
        <v>-228.36757180881997</v>
      </c>
      <c r="T49" s="51" t="s">
        <v>40</v>
      </c>
      <c r="U49" s="52"/>
      <c r="V49" s="53"/>
      <c r="W49" s="9">
        <f>W50+W$7</f>
        <v>-130.00122822962</v>
      </c>
      <c r="X49" s="51" t="s">
        <v>40</v>
      </c>
      <c r="Y49" s="52"/>
      <c r="Z49" s="53"/>
      <c r="AA49" s="9">
        <f>AA50+AA$7</f>
        <v>-125.04120197191996</v>
      </c>
      <c r="AB49" s="51" t="s">
        <v>40</v>
      </c>
      <c r="AC49" s="52"/>
      <c r="AD49" s="53"/>
      <c r="AE49" s="9">
        <f>AE50+AE$7</f>
        <v>-40.11626886338001</v>
      </c>
      <c r="AF49" s="51" t="s">
        <v>40</v>
      </c>
      <c r="AG49" s="52"/>
      <c r="AH49" s="53"/>
      <c r="AI49" s="9">
        <f>AI50+AI$7</f>
        <v>-38.53923899457999</v>
      </c>
      <c r="AJ49" s="51" t="s">
        <v>40</v>
      </c>
      <c r="AK49" s="52"/>
      <c r="AL49" s="53"/>
      <c r="AM49" s="9">
        <f>AM50+AM$7</f>
        <v>-16.110018258580016</v>
      </c>
      <c r="AN49" s="51" t="s">
        <v>40</v>
      </c>
      <c r="AO49" s="52"/>
      <c r="AP49" s="53"/>
      <c r="AQ49" s="9">
        <f>AQ50+AQ$7</f>
        <v>-16.13</v>
      </c>
      <c r="AR49" s="51" t="s">
        <v>40</v>
      </c>
      <c r="AS49" s="52"/>
      <c r="AT49" s="53"/>
      <c r="AU49" s="9">
        <f>AU50+AU$7</f>
        <v>-0.6467565452799988</v>
      </c>
      <c r="AV49" s="51" t="s">
        <v>40</v>
      </c>
      <c r="AW49" s="52"/>
      <c r="AX49" s="53"/>
      <c r="AY49" s="9">
        <f>AY50+AY$7</f>
        <v>-2.621220000000001</v>
      </c>
      <c r="AZ49" s="51" t="s">
        <v>40</v>
      </c>
      <c r="BA49" s="52"/>
      <c r="BB49" s="53"/>
      <c r="BC49" s="9">
        <f>BC50+BC$7</f>
        <v>8.322164482480002</v>
      </c>
    </row>
    <row r="50" spans="1:55" ht="18" customHeight="1" hidden="1">
      <c r="A50" s="40"/>
      <c r="B50" s="55"/>
      <c r="C50" s="49"/>
      <c r="D50" s="51" t="s">
        <v>41</v>
      </c>
      <c r="E50" s="52"/>
      <c r="F50" s="53"/>
      <c r="G50" s="9">
        <f>G$6*G51/(G$6-G51)</f>
        <v>-1132.29396074952</v>
      </c>
      <c r="H50" s="51" t="s">
        <v>41</v>
      </c>
      <c r="I50" s="52"/>
      <c r="J50" s="53"/>
      <c r="K50" s="9">
        <f>K$6*K51/(K$6-K51)</f>
        <v>-524.11846649058</v>
      </c>
      <c r="L50" s="51" t="s">
        <v>41</v>
      </c>
      <c r="M50" s="52"/>
      <c r="N50" s="53"/>
      <c r="O50" s="9">
        <f>O$6*O51/(O$6-O51)</f>
        <v>-549.6632114563201</v>
      </c>
      <c r="P50" s="51" t="s">
        <v>41</v>
      </c>
      <c r="Q50" s="52"/>
      <c r="R50" s="53"/>
      <c r="S50" s="9">
        <f>S$6*S51/(S$6-S51)</f>
        <v>-264.47356180881997</v>
      </c>
      <c r="T50" s="51" t="s">
        <v>41</v>
      </c>
      <c r="U50" s="52"/>
      <c r="V50" s="53"/>
      <c r="W50" s="9">
        <f>W$6*W51/(W$6-W51)</f>
        <v>-156.93163822962</v>
      </c>
      <c r="X50" s="51" t="s">
        <v>41</v>
      </c>
      <c r="Y50" s="52"/>
      <c r="Z50" s="53"/>
      <c r="AA50" s="9">
        <f>AA$6*AA51/(AA$6-AA51)</f>
        <v>-150.03454197191996</v>
      </c>
      <c r="AB50" s="51" t="s">
        <v>41</v>
      </c>
      <c r="AC50" s="52"/>
      <c r="AD50" s="53"/>
      <c r="AE50" s="9">
        <f>AE$6*AE51/(AE$6-AE51)</f>
        <v>-67.25454886338001</v>
      </c>
      <c r="AF50" s="51" t="s">
        <v>41</v>
      </c>
      <c r="AG50" s="52"/>
      <c r="AH50" s="53"/>
      <c r="AI50" s="9">
        <f>AI$6*AI51/(AI$6-AI51)</f>
        <v>-67.18349899457999</v>
      </c>
      <c r="AJ50" s="51" t="s">
        <v>41</v>
      </c>
      <c r="AK50" s="52"/>
      <c r="AL50" s="53"/>
      <c r="AM50" s="9">
        <f>AM$6*AM51/(AM$6-AM51)</f>
        <v>-42.52384825858002</v>
      </c>
      <c r="AN50" s="51" t="s">
        <v>41</v>
      </c>
      <c r="AO50" s="52"/>
      <c r="AP50" s="53"/>
      <c r="AQ50" s="9">
        <f>AQ$6*AQ51/(AQ$6-AQ51)</f>
        <v>-40.8</v>
      </c>
      <c r="AR50" s="51" t="s">
        <v>41</v>
      </c>
      <c r="AS50" s="52"/>
      <c r="AT50" s="53"/>
      <c r="AU50" s="9">
        <f>AU$6*AU51/(AU$6-AU51)</f>
        <v>-21.828456545279998</v>
      </c>
      <c r="AV50" s="51" t="s">
        <v>41</v>
      </c>
      <c r="AW50" s="52"/>
      <c r="AX50" s="53"/>
      <c r="AY50" s="9">
        <f>AY$6*AY51/(AY$6-AY51)</f>
        <v>-22.12122</v>
      </c>
      <c r="AZ50" s="51" t="s">
        <v>41</v>
      </c>
      <c r="BA50" s="52"/>
      <c r="BB50" s="53"/>
      <c r="BC50" s="9">
        <f>BC$6*BC51/(BC$6-BC51)</f>
        <v>-13.88361551752</v>
      </c>
    </row>
    <row r="51" spans="1:55" ht="18" customHeight="1" hidden="1">
      <c r="A51" s="40"/>
      <c r="B51" s="55"/>
      <c r="C51" s="49"/>
      <c r="D51" s="51" t="s">
        <v>42</v>
      </c>
      <c r="E51" s="52"/>
      <c r="F51" s="53"/>
      <c r="G51" s="9">
        <f>G$6+G48</f>
        <v>77.78426</v>
      </c>
      <c r="H51" s="51" t="s">
        <v>42</v>
      </c>
      <c r="I51" s="52"/>
      <c r="J51" s="53"/>
      <c r="K51" s="9">
        <f>K$6+K48</f>
        <v>53.75273</v>
      </c>
      <c r="L51" s="51" t="s">
        <v>42</v>
      </c>
      <c r="M51" s="52"/>
      <c r="N51" s="53"/>
      <c r="O51" s="9">
        <f>O$6+O48</f>
        <v>54.98396</v>
      </c>
      <c r="P51" s="51" t="s">
        <v>42</v>
      </c>
      <c r="Q51" s="52"/>
      <c r="R51" s="53"/>
      <c r="S51" s="9">
        <f>S$6+S48</f>
        <v>38.95021</v>
      </c>
      <c r="T51" s="51" t="s">
        <v>42</v>
      </c>
      <c r="U51" s="52"/>
      <c r="V51" s="53"/>
      <c r="W51" s="9">
        <f>W$6+W48</f>
        <v>30.62309</v>
      </c>
      <c r="X51" s="51" t="s">
        <v>42</v>
      </c>
      <c r="Y51" s="52"/>
      <c r="Z51" s="53"/>
      <c r="AA51" s="9">
        <f>AA$6+AA48</f>
        <v>30.00314</v>
      </c>
      <c r="AB51" s="51" t="s">
        <v>42</v>
      </c>
      <c r="AC51" s="52"/>
      <c r="AD51" s="53"/>
      <c r="AE51" s="9">
        <f>AE$6+AE48</f>
        <v>21.00737</v>
      </c>
      <c r="AF51" s="51" t="s">
        <v>42</v>
      </c>
      <c r="AG51" s="52"/>
      <c r="AH51" s="53"/>
      <c r="AI51" s="9">
        <f>AI$6+AI48</f>
        <v>20.99777</v>
      </c>
      <c r="AJ51" s="51" t="s">
        <v>42</v>
      </c>
      <c r="AK51" s="52"/>
      <c r="AL51" s="53"/>
      <c r="AM51" s="9">
        <f>AM$6+AM48</f>
        <v>17.29423</v>
      </c>
      <c r="AN51" s="51" t="s">
        <v>42</v>
      </c>
      <c r="AO51" s="52"/>
      <c r="AP51" s="53"/>
      <c r="AQ51" s="9">
        <f>AQ$6+AQ48</f>
        <v>17</v>
      </c>
      <c r="AR51" s="51" t="s">
        <v>42</v>
      </c>
      <c r="AS51" s="52"/>
      <c r="AT51" s="53"/>
      <c r="AU51" s="9">
        <f>AU$6+AU48</f>
        <v>13.24208</v>
      </c>
      <c r="AV51" s="51" t="s">
        <v>42</v>
      </c>
      <c r="AW51" s="52"/>
      <c r="AX51" s="53"/>
      <c r="AY51" s="9">
        <f>AY$6+AY48</f>
        <v>13.31</v>
      </c>
      <c r="AZ51" s="51" t="s">
        <v>42</v>
      </c>
      <c r="BA51" s="52"/>
      <c r="BB51" s="53"/>
      <c r="BC51" s="9">
        <f>BC$6+BC48</f>
        <v>11.19874</v>
      </c>
    </row>
    <row r="52" spans="1:55" ht="18" customHeight="1" hidden="1">
      <c r="A52" s="40"/>
      <c r="B52" s="55"/>
      <c r="C52" s="50"/>
      <c r="D52" s="51" t="s">
        <v>43</v>
      </c>
      <c r="E52" s="52"/>
      <c r="F52" s="53"/>
      <c r="G52" s="14">
        <f>G51/G50</f>
        <v>-0.0686961713974972</v>
      </c>
      <c r="H52" s="51" t="s">
        <v>43</v>
      </c>
      <c r="I52" s="52"/>
      <c r="J52" s="53"/>
      <c r="K52" s="14">
        <f>K51/K50</f>
        <v>-0.10255835929598199</v>
      </c>
      <c r="L52" s="51" t="s">
        <v>43</v>
      </c>
      <c r="M52" s="52"/>
      <c r="N52" s="53"/>
      <c r="O52" s="14">
        <f>O51/O50</f>
        <v>-0.10003209029456647</v>
      </c>
      <c r="P52" s="51" t="s">
        <v>43</v>
      </c>
      <c r="Q52" s="52"/>
      <c r="R52" s="53"/>
      <c r="S52" s="14">
        <f>S51/S50</f>
        <v>-0.14727449403111204</v>
      </c>
      <c r="T52" s="51" t="s">
        <v>43</v>
      </c>
      <c r="U52" s="52"/>
      <c r="V52" s="53"/>
      <c r="W52" s="14">
        <f>W51/W50</f>
        <v>-0.19513649602760635</v>
      </c>
      <c r="X52" s="51" t="s">
        <v>43</v>
      </c>
      <c r="Y52" s="52"/>
      <c r="Z52" s="53"/>
      <c r="AA52" s="14">
        <f>AA51/AA50</f>
        <v>-0.19997488315467582</v>
      </c>
      <c r="AB52" s="51" t="s">
        <v>43</v>
      </c>
      <c r="AC52" s="52"/>
      <c r="AD52" s="53"/>
      <c r="AE52" s="14">
        <f>AE51/AE50</f>
        <v>-0.31235612096178195</v>
      </c>
      <c r="AF52" s="51" t="s">
        <v>43</v>
      </c>
      <c r="AG52" s="52"/>
      <c r="AH52" s="53"/>
      <c r="AI52" s="14">
        <f>AI51/AI50</f>
        <v>-0.31254356075878076</v>
      </c>
      <c r="AJ52" s="51" t="s">
        <v>43</v>
      </c>
      <c r="AK52" s="52"/>
      <c r="AL52" s="53"/>
      <c r="AM52" s="14">
        <f>AM51/AM50</f>
        <v>-0.40669484790832755</v>
      </c>
      <c r="AN52" s="51" t="s">
        <v>43</v>
      </c>
      <c r="AO52" s="52"/>
      <c r="AP52" s="53"/>
      <c r="AQ52" s="14">
        <f>AQ51/AQ50</f>
        <v>-0.4166666666666667</v>
      </c>
      <c r="AR52" s="51" t="s">
        <v>43</v>
      </c>
      <c r="AS52" s="52"/>
      <c r="AT52" s="53"/>
      <c r="AU52" s="14">
        <f>AU51/AU50</f>
        <v>-0.6066429833245978</v>
      </c>
      <c r="AV52" s="51" t="s">
        <v>43</v>
      </c>
      <c r="AW52" s="52"/>
      <c r="AX52" s="53"/>
      <c r="AY52" s="14">
        <f>AY51/AY50</f>
        <v>-0.601684717208183</v>
      </c>
      <c r="AZ52" s="51" t="s">
        <v>43</v>
      </c>
      <c r="BA52" s="52"/>
      <c r="BB52" s="53"/>
      <c r="BC52" s="14">
        <f>BC51/BC50</f>
        <v>-0.8066155379964316</v>
      </c>
    </row>
    <row r="53" spans="1:55" ht="18" customHeight="1">
      <c r="A53" s="40"/>
      <c r="B53" s="55"/>
      <c r="C53" s="3" t="s">
        <v>1</v>
      </c>
      <c r="D53" s="21">
        <f>IF(G55&lt;-$C$7,ABS($B$4/G58),"")</f>
        <v>26.380485332264612</v>
      </c>
      <c r="E53" s="19" t="s">
        <v>36</v>
      </c>
      <c r="F53" s="22">
        <f>IF(G55&lt;-$C$7,ABS($B$5/G58),"")</f>
        <v>35.17398044301949</v>
      </c>
      <c r="G53" s="20">
        <f>IF(G55&lt;-$C$7,-G55,"-")</f>
        <v>457.36783153119467</v>
      </c>
      <c r="H53" s="21">
        <f>IF(K55&lt;-$C$7,ABS($B$4/K58),"")</f>
        <v>5.520005131032168</v>
      </c>
      <c r="I53" s="19" t="s">
        <v>36</v>
      </c>
      <c r="J53" s="22">
        <f>IF(K55&lt;-$C$7,ABS($B$5/K58),"")</f>
        <v>7.360006841376224</v>
      </c>
      <c r="K53" s="20">
        <f>IF(K55&lt;-$C$7,-K55,"-")</f>
        <v>92.50331161496372</v>
      </c>
      <c r="L53" s="21">
        <f>IF(O55&lt;-$C$7,ABS($B$4/O58),"")</f>
        <v>30.208654329401977</v>
      </c>
      <c r="M53" s="19" t="s">
        <v>36</v>
      </c>
      <c r="N53" s="22">
        <f>IF(O55&lt;-$C$7,ABS($B$5/O58),"")</f>
        <v>40.278205772535976</v>
      </c>
      <c r="O53" s="20">
        <f>IF(O55&lt;-$C$7,-O55,"-")</f>
        <v>365.4117253447199</v>
      </c>
      <c r="P53" s="21">
        <f>IF(S55&lt;-$C$7,ABS($B$4/S58),"")</f>
        <v>20.716887277271397</v>
      </c>
      <c r="Q53" s="19" t="s">
        <v>36</v>
      </c>
      <c r="R53" s="22">
        <f>IF(S55&lt;-$C$7,ABS($B$5/S58),"")</f>
        <v>27.622516369695198</v>
      </c>
      <c r="S53" s="20">
        <f>IF(S55&lt;-$C$7,-S55,"-")</f>
        <v>144.37394366868588</v>
      </c>
      <c r="T53" s="21">
        <f>IF(W55&lt;-$C$7,ABS($B$4/W58),"")</f>
        <v>10.712830271914934</v>
      </c>
      <c r="U53" s="19" t="s">
        <v>36</v>
      </c>
      <c r="V53" s="22">
        <f>IF(W55&lt;-$C$7,ABS($B$5/W58),"")</f>
        <v>14.283773695886579</v>
      </c>
      <c r="W53" s="20">
        <f>IF(W55&lt;-$C$7,-W55,"-")</f>
        <v>55.879307960833515</v>
      </c>
      <c r="X53" s="21">
        <f>IF(AA55&lt;-$C$7,ABS($B$4/AA58),"")</f>
        <v>16.00046061055483</v>
      </c>
      <c r="Y53" s="19" t="s">
        <v>36</v>
      </c>
      <c r="Z53" s="22">
        <f>IF(AA55&lt;-$C$7,ABS($B$5/AA58),"")</f>
        <v>21.333947480739774</v>
      </c>
      <c r="AA53" s="20">
        <f>IF(AA55&lt;-$C$7,-AA55,"-")</f>
        <v>83.35599931462247</v>
      </c>
      <c r="AB53" s="21">
        <f>IF(AE55&lt;-$C$7,ABS($B$4/AE58),"")</f>
        <v>10.517164372166533</v>
      </c>
      <c r="AC53" s="19" t="s">
        <v>36</v>
      </c>
      <c r="AD53" s="22">
        <f>IF(AE55&lt;-$C$7,ABS($B$5/AE58),"")</f>
        <v>14.02288582955538</v>
      </c>
      <c r="AE53" s="20">
        <f>IF(AE55&lt;-$C$7,-AE55,"-")</f>
        <v>23.94245280335155</v>
      </c>
      <c r="AF53" s="21">
        <f>IF(AI55&lt;-$C$7,ABS($B$4/AI58),"")</f>
        <v>12.85300733531081</v>
      </c>
      <c r="AG53" s="19" t="s">
        <v>36</v>
      </c>
      <c r="AH53" s="22">
        <f>IF(AI55&lt;-$C$7,ABS($B$5/AI58),"")</f>
        <v>17.137343113747747</v>
      </c>
      <c r="AI53" s="20">
        <f>IF(AI55&lt;-$C$7,-AI55,"-")</f>
        <v>30.190896491378165</v>
      </c>
      <c r="AJ53" s="21">
        <f>IF(AM55&lt;-$C$7,ABS($B$4/AM58),"")</f>
        <v>9.33078905282968</v>
      </c>
      <c r="AK53" s="19" t="s">
        <v>36</v>
      </c>
      <c r="AL53" s="22">
        <f>IF(AM55&lt;-$C$7,ABS($B$5/AM58),"")</f>
        <v>12.441052070439573</v>
      </c>
      <c r="AM53" s="20">
        <f>IF(AM55&lt;-$C$7,-AM55,"-")</f>
        <v>9.7793305618688</v>
      </c>
      <c r="AN53" s="21">
        <f>IF(AQ55&lt;-$C$7,ABS($B$4/AQ58),"")</f>
        <v>9.78721679636496</v>
      </c>
      <c r="AO53" s="19" t="s">
        <v>36</v>
      </c>
      <c r="AP53" s="22">
        <f>IF(AQ55&lt;-$C$7,ABS($B$5/AQ58),"")</f>
        <v>13.049622395153284</v>
      </c>
      <c r="AQ53" s="20">
        <f>IF(AQ55&lt;-$C$7,-AQ55,"-")</f>
        <v>11.798041990912406</v>
      </c>
      <c r="AR53" s="21">
        <f>IF(AU55&lt;-$C$7,ABS($B$4/AU58),"")</f>
      </c>
      <c r="AS53" s="19" t="s">
        <v>36</v>
      </c>
      <c r="AT53" s="22">
        <f>IF(AU55&lt;-$C$7,ABS($B$5/AU58),"")</f>
      </c>
      <c r="AU53" s="20" t="str">
        <f>IF(AU55&lt;-$C$7,-AU55,"-")</f>
        <v>-</v>
      </c>
      <c r="AV53" s="21">
        <f>IF(AY55&lt;-$C$7,ABS($B$4/AY58),"")</f>
      </c>
      <c r="AW53" s="19" t="s">
        <v>36</v>
      </c>
      <c r="AX53" s="22">
        <f>IF(AY55&lt;-$C$7,ABS($B$5/AY58),"")</f>
      </c>
      <c r="AY53" s="20" t="str">
        <f>IF(AY55&lt;-$C$7,-AY55,"-")</f>
        <v>-</v>
      </c>
      <c r="AZ53" s="21">
        <f>IF(BC55&lt;-$C$7,ABS($B$4/BC58),"")</f>
      </c>
      <c r="BA53" s="19" t="s">
        <v>36</v>
      </c>
      <c r="BB53" s="22">
        <f>IF(BC55&lt;-$C$7,ABS($B$5/BC58),"")</f>
      </c>
      <c r="BC53" s="20" t="str">
        <f>IF(BC55&lt;-$C$7,-BC55,"-")</f>
        <v>-</v>
      </c>
    </row>
    <row r="54" spans="1:55" s="13" customFormat="1" ht="18" customHeight="1" hidden="1">
      <c r="A54" s="40"/>
      <c r="B54" s="55"/>
      <c r="C54" s="12"/>
      <c r="D54" s="57" t="s">
        <v>39</v>
      </c>
      <c r="E54" s="58"/>
      <c r="F54" s="59"/>
      <c r="G54" s="15">
        <v>5</v>
      </c>
      <c r="H54" s="57" t="s">
        <v>39</v>
      </c>
      <c r="I54" s="58"/>
      <c r="J54" s="59"/>
      <c r="K54" s="15">
        <v>5</v>
      </c>
      <c r="L54" s="57" t="s">
        <v>39</v>
      </c>
      <c r="M54" s="58"/>
      <c r="N54" s="59"/>
      <c r="O54" s="15">
        <v>5</v>
      </c>
      <c r="P54" s="57" t="s">
        <v>39</v>
      </c>
      <c r="Q54" s="58"/>
      <c r="R54" s="59"/>
      <c r="S54" s="15">
        <v>5</v>
      </c>
      <c r="T54" s="57" t="s">
        <v>39</v>
      </c>
      <c r="U54" s="58"/>
      <c r="V54" s="59"/>
      <c r="W54" s="15">
        <v>5</v>
      </c>
      <c r="X54" s="57" t="s">
        <v>39</v>
      </c>
      <c r="Y54" s="58"/>
      <c r="Z54" s="59"/>
      <c r="AA54" s="15">
        <v>5</v>
      </c>
      <c r="AB54" s="57" t="s">
        <v>39</v>
      </c>
      <c r="AC54" s="58"/>
      <c r="AD54" s="59"/>
      <c r="AE54" s="15">
        <v>5</v>
      </c>
      <c r="AF54" s="57" t="s">
        <v>39</v>
      </c>
      <c r="AG54" s="58"/>
      <c r="AH54" s="59"/>
      <c r="AI54" s="15">
        <v>5</v>
      </c>
      <c r="AJ54" s="57" t="s">
        <v>39</v>
      </c>
      <c r="AK54" s="58"/>
      <c r="AL54" s="59"/>
      <c r="AM54" s="15">
        <v>5</v>
      </c>
      <c r="AN54" s="57" t="s">
        <v>39</v>
      </c>
      <c r="AO54" s="58"/>
      <c r="AP54" s="59"/>
      <c r="AQ54" s="15">
        <v>5</v>
      </c>
      <c r="AR54" s="57" t="s">
        <v>39</v>
      </c>
      <c r="AS54" s="58"/>
      <c r="AT54" s="59"/>
      <c r="AU54" s="15">
        <v>5</v>
      </c>
      <c r="AV54" s="57" t="s">
        <v>39</v>
      </c>
      <c r="AW54" s="58"/>
      <c r="AX54" s="59"/>
      <c r="AY54" s="15">
        <v>5</v>
      </c>
      <c r="AZ54" s="57" t="s">
        <v>39</v>
      </c>
      <c r="BA54" s="58"/>
      <c r="BB54" s="59"/>
      <c r="BC54" s="15">
        <v>5</v>
      </c>
    </row>
    <row r="55" spans="1:55" ht="18" customHeight="1" hidden="1">
      <c r="A55" s="40"/>
      <c r="B55" s="55"/>
      <c r="C55" s="48"/>
      <c r="D55" s="51" t="s">
        <v>40</v>
      </c>
      <c r="E55" s="52"/>
      <c r="F55" s="53"/>
      <c r="G55" s="9">
        <f>G56+G$7</f>
        <v>-457.36783153119467</v>
      </c>
      <c r="H55" s="51" t="s">
        <v>40</v>
      </c>
      <c r="I55" s="52"/>
      <c r="J55" s="53"/>
      <c r="K55" s="9">
        <f>K56+K$7</f>
        <v>-92.50331161496372</v>
      </c>
      <c r="L55" s="51" t="s">
        <v>40</v>
      </c>
      <c r="M55" s="52"/>
      <c r="N55" s="53"/>
      <c r="O55" s="9">
        <f>O56+O$7</f>
        <v>-365.4117253447199</v>
      </c>
      <c r="P55" s="51" t="s">
        <v>40</v>
      </c>
      <c r="Q55" s="52"/>
      <c r="R55" s="53"/>
      <c r="S55" s="9">
        <f>S56+S$7</f>
        <v>-144.37394366868588</v>
      </c>
      <c r="T55" s="51" t="s">
        <v>40</v>
      </c>
      <c r="U55" s="52"/>
      <c r="V55" s="53"/>
      <c r="W55" s="9">
        <f>W56+W$7</f>
        <v>-55.879307960833515</v>
      </c>
      <c r="X55" s="51" t="s">
        <v>40</v>
      </c>
      <c r="Y55" s="52"/>
      <c r="Z55" s="53"/>
      <c r="AA55" s="9">
        <f>AA56+AA$7</f>
        <v>-83.35599931462247</v>
      </c>
      <c r="AB55" s="51" t="s">
        <v>40</v>
      </c>
      <c r="AC55" s="52"/>
      <c r="AD55" s="53"/>
      <c r="AE55" s="9">
        <f>AE56+AE$7</f>
        <v>-23.94245280335155</v>
      </c>
      <c r="AF55" s="51" t="s">
        <v>40</v>
      </c>
      <c r="AG55" s="52"/>
      <c r="AH55" s="53"/>
      <c r="AI55" s="9">
        <f>AI56+AI$7</f>
        <v>-30.190896491378165</v>
      </c>
      <c r="AJ55" s="51" t="s">
        <v>40</v>
      </c>
      <c r="AK55" s="52"/>
      <c r="AL55" s="53"/>
      <c r="AM55" s="9">
        <f>AM56+AM$7</f>
        <v>-9.7793305618688</v>
      </c>
      <c r="AN55" s="51" t="s">
        <v>40</v>
      </c>
      <c r="AO55" s="52"/>
      <c r="AP55" s="53"/>
      <c r="AQ55" s="9">
        <f>AQ56+AQ$7</f>
        <v>-11.798041990912406</v>
      </c>
      <c r="AR55" s="51" t="s">
        <v>40</v>
      </c>
      <c r="AS55" s="52"/>
      <c r="AT55" s="53"/>
      <c r="AU55" s="9">
        <f>AU56+AU$7</f>
        <v>0.8121501827462438</v>
      </c>
      <c r="AV55" s="51" t="s">
        <v>40</v>
      </c>
      <c r="AW55" s="52"/>
      <c r="AX55" s="53"/>
      <c r="AY55" s="9">
        <f>AY56+AY$7</f>
        <v>-1.095236510491656</v>
      </c>
      <c r="AZ55" s="51" t="s">
        <v>40</v>
      </c>
      <c r="BA55" s="52"/>
      <c r="BB55" s="53"/>
      <c r="BC55" s="9">
        <f>BC56+BC$7</f>
        <v>8.799619387052266</v>
      </c>
    </row>
    <row r="56" spans="1:55" ht="18" customHeight="1" hidden="1">
      <c r="A56" s="40"/>
      <c r="B56" s="55"/>
      <c r="C56" s="49"/>
      <c r="D56" s="51" t="s">
        <v>41</v>
      </c>
      <c r="E56" s="52"/>
      <c r="F56" s="53"/>
      <c r="G56" s="9">
        <f>G$6*G57/(G$6-G57)</f>
        <v>-472.80178153119465</v>
      </c>
      <c r="H56" s="51" t="s">
        <v>41</v>
      </c>
      <c r="I56" s="52"/>
      <c r="J56" s="53"/>
      <c r="K56" s="9">
        <f>K$6*K57/(K$6-K57)</f>
        <v>-104.81842161496373</v>
      </c>
      <c r="L56" s="51" t="s">
        <v>41</v>
      </c>
      <c r="M56" s="52"/>
      <c r="N56" s="53"/>
      <c r="O56" s="9">
        <f>O$6*O57/(O$6-O57)</f>
        <v>-364.5564953447199</v>
      </c>
      <c r="P56" s="51" t="s">
        <v>41</v>
      </c>
      <c r="Q56" s="52"/>
      <c r="R56" s="53"/>
      <c r="S56" s="9">
        <f>S$6*S57/(S$6-S57)</f>
        <v>-180.47993366868587</v>
      </c>
      <c r="T56" s="51" t="s">
        <v>41</v>
      </c>
      <c r="U56" s="52"/>
      <c r="V56" s="53"/>
      <c r="W56" s="9">
        <f>W$6*W57/(W$6-W57)</f>
        <v>-82.80971796083351</v>
      </c>
      <c r="X56" s="51" t="s">
        <v>41</v>
      </c>
      <c r="Y56" s="52"/>
      <c r="Z56" s="53"/>
      <c r="AA56" s="9">
        <f>AA$6*AA57/(AA$6-AA57)</f>
        <v>-108.34933931462247</v>
      </c>
      <c r="AB56" s="51" t="s">
        <v>41</v>
      </c>
      <c r="AC56" s="52"/>
      <c r="AD56" s="53"/>
      <c r="AE56" s="9">
        <f>AE$6*AE57/(AE$6-AE57)</f>
        <v>-51.08073280335155</v>
      </c>
      <c r="AF56" s="51" t="s">
        <v>41</v>
      </c>
      <c r="AG56" s="52"/>
      <c r="AH56" s="53"/>
      <c r="AI56" s="9">
        <f>AI$6*AI57/(AI$6-AI57)</f>
        <v>-58.835156491378164</v>
      </c>
      <c r="AJ56" s="51" t="s">
        <v>41</v>
      </c>
      <c r="AK56" s="52"/>
      <c r="AL56" s="53"/>
      <c r="AM56" s="9">
        <f>AM$6*AM57/(AM$6-AM57)</f>
        <v>-36.1931605618688</v>
      </c>
      <c r="AN56" s="51" t="s">
        <v>41</v>
      </c>
      <c r="AO56" s="52"/>
      <c r="AP56" s="53"/>
      <c r="AQ56" s="9">
        <f>AQ$6*AQ57/(AQ$6-AQ57)</f>
        <v>-36.468041990912404</v>
      </c>
      <c r="AR56" s="51" t="s">
        <v>41</v>
      </c>
      <c r="AS56" s="52"/>
      <c r="AT56" s="53"/>
      <c r="AU56" s="9">
        <f>AU$6*AU57/(AU$6-AU57)</f>
        <v>-20.369549817253755</v>
      </c>
      <c r="AV56" s="51" t="s">
        <v>41</v>
      </c>
      <c r="AW56" s="52"/>
      <c r="AX56" s="53"/>
      <c r="AY56" s="9">
        <f>AY$6*AY57/(AY$6-AY57)</f>
        <v>-20.595236510491656</v>
      </c>
      <c r="AZ56" s="51" t="s">
        <v>41</v>
      </c>
      <c r="BA56" s="52"/>
      <c r="BB56" s="53"/>
      <c r="BC56" s="9">
        <f>BC$6*BC57/(BC$6-BC57)</f>
        <v>-13.406160612947735</v>
      </c>
    </row>
    <row r="57" spans="1:55" ht="18" customHeight="1" hidden="1">
      <c r="A57" s="40"/>
      <c r="B57" s="55"/>
      <c r="C57" s="49"/>
      <c r="D57" s="51" t="s">
        <v>42</v>
      </c>
      <c r="E57" s="52"/>
      <c r="F57" s="53"/>
      <c r="G57" s="9">
        <f>G$10+G54</f>
        <v>86.02755115252138</v>
      </c>
      <c r="H57" s="51" t="s">
        <v>42</v>
      </c>
      <c r="I57" s="52"/>
      <c r="J57" s="53"/>
      <c r="K57" s="9">
        <f>K$10+K54</f>
        <v>91.14636885450639</v>
      </c>
      <c r="L57" s="51" t="s">
        <v>42</v>
      </c>
      <c r="M57" s="52"/>
      <c r="N57" s="53"/>
      <c r="O57" s="9">
        <f>O$10+O54</f>
        <v>57.92615449114898</v>
      </c>
      <c r="P57" s="51" t="s">
        <v>42</v>
      </c>
      <c r="Q57" s="52"/>
      <c r="R57" s="53"/>
      <c r="S57" s="9">
        <f>S$10+S54</f>
        <v>41.81630522072292</v>
      </c>
      <c r="T57" s="51" t="s">
        <v>42</v>
      </c>
      <c r="U57" s="52"/>
      <c r="V57" s="53"/>
      <c r="W57" s="9">
        <f>W$10+W54</f>
        <v>37.103793873600644</v>
      </c>
      <c r="X57" s="51" t="s">
        <v>42</v>
      </c>
      <c r="Y57" s="52"/>
      <c r="Z57" s="53"/>
      <c r="AA57" s="9">
        <f>AA$10+AA54</f>
        <v>32.50386606790026</v>
      </c>
      <c r="AB57" s="51" t="s">
        <v>42</v>
      </c>
      <c r="AC57" s="52"/>
      <c r="AD57" s="53"/>
      <c r="AE57" s="9">
        <f>AE$10+AE54</f>
        <v>23.313082193996255</v>
      </c>
      <c r="AF57" s="51" t="s">
        <v>42</v>
      </c>
      <c r="AG57" s="52"/>
      <c r="AH57" s="53"/>
      <c r="AI57" s="9">
        <f>AI$10+AI54</f>
        <v>21.972192483136556</v>
      </c>
      <c r="AJ57" s="51" t="s">
        <v>42</v>
      </c>
      <c r="AK57" s="52"/>
      <c r="AL57" s="53"/>
      <c r="AM57" s="9">
        <f>AM$10+AM54</f>
        <v>18.618700917291157</v>
      </c>
      <c r="AN57" s="51" t="s">
        <v>42</v>
      </c>
      <c r="AO57" s="52"/>
      <c r="AP57" s="53"/>
      <c r="AQ57" s="9">
        <f>AQ$10+AQ54</f>
        <v>17.885227761726195</v>
      </c>
      <c r="AR57" s="51" t="s">
        <v>42</v>
      </c>
      <c r="AS57" s="52"/>
      <c r="AT57" s="53"/>
      <c r="AU57" s="9">
        <f>AU$10+AU54</f>
        <v>13.843568500903402</v>
      </c>
      <c r="AV57" s="51" t="s">
        <v>42</v>
      </c>
      <c r="AW57" s="52"/>
      <c r="AX57" s="53"/>
      <c r="AY57" s="9">
        <f>AY$10+AY54</f>
        <v>13.931063944599336</v>
      </c>
      <c r="AZ57" s="51" t="s">
        <v>42</v>
      </c>
      <c r="BA57" s="52"/>
      <c r="BB57" s="53"/>
      <c r="BC57" s="9">
        <f>BC$10+BC54</f>
        <v>11.529964532473201</v>
      </c>
    </row>
    <row r="58" spans="1:55" ht="18" customHeight="1" hidden="1">
      <c r="A58" s="40"/>
      <c r="B58" s="56"/>
      <c r="C58" s="50"/>
      <c r="D58" s="51" t="s">
        <v>43</v>
      </c>
      <c r="E58" s="52"/>
      <c r="F58" s="53"/>
      <c r="G58" s="14">
        <f>G57/G56</f>
        <v>-0.1819526797761134</v>
      </c>
      <c r="H58" s="51" t="s">
        <v>43</v>
      </c>
      <c r="I58" s="52"/>
      <c r="J58" s="53"/>
      <c r="K58" s="14">
        <f>K57/K56</f>
        <v>-0.8695644091009139</v>
      </c>
      <c r="L58" s="51" t="s">
        <v>43</v>
      </c>
      <c r="M58" s="52"/>
      <c r="N58" s="53"/>
      <c r="O58" s="14">
        <f>O57/O56</f>
        <v>-0.15889486329512456</v>
      </c>
      <c r="P58" s="51" t="s">
        <v>43</v>
      </c>
      <c r="Q58" s="52"/>
      <c r="R58" s="53"/>
      <c r="S58" s="14">
        <f>S57/S56</f>
        <v>-0.2316950387265033</v>
      </c>
      <c r="T58" s="51" t="s">
        <v>43</v>
      </c>
      <c r="U58" s="52"/>
      <c r="V58" s="53"/>
      <c r="W58" s="14">
        <f>W57/W56</f>
        <v>-0.4480608651649993</v>
      </c>
      <c r="X58" s="51" t="s">
        <v>43</v>
      </c>
      <c r="Y58" s="52"/>
      <c r="Z58" s="53"/>
      <c r="AA58" s="14">
        <f>AA57/AA56</f>
        <v>-0.2999913638007172</v>
      </c>
      <c r="AB58" s="51" t="s">
        <v>43</v>
      </c>
      <c r="AC58" s="52"/>
      <c r="AD58" s="53"/>
      <c r="AE58" s="14">
        <f>AE57/AE56</f>
        <v>-0.45639678435597186</v>
      </c>
      <c r="AF58" s="51" t="s">
        <v>43</v>
      </c>
      <c r="AG58" s="52"/>
      <c r="AH58" s="53"/>
      <c r="AI58" s="14">
        <f>AI57/AI56</f>
        <v>-0.3734534552713633</v>
      </c>
      <c r="AJ58" s="51" t="s">
        <v>43</v>
      </c>
      <c r="AK58" s="52"/>
      <c r="AL58" s="53"/>
      <c r="AM58" s="14">
        <f>AM57/AM56</f>
        <v>-0.5144259475616737</v>
      </c>
      <c r="AN58" s="51" t="s">
        <v>43</v>
      </c>
      <c r="AO58" s="52"/>
      <c r="AP58" s="53"/>
      <c r="AQ58" s="14">
        <f>AQ57/AQ56</f>
        <v>-0.4904356468105164</v>
      </c>
      <c r="AR58" s="51" t="s">
        <v>43</v>
      </c>
      <c r="AS58" s="52"/>
      <c r="AT58" s="53"/>
      <c r="AU58" s="14">
        <f>AU57/AU56</f>
        <v>-0.6796207390492937</v>
      </c>
      <c r="AV58" s="51" t="s">
        <v>43</v>
      </c>
      <c r="AW58" s="52"/>
      <c r="AX58" s="53"/>
      <c r="AY58" s="14">
        <f>AY57/AY56</f>
        <v>-0.6764216539830729</v>
      </c>
      <c r="AZ58" s="51" t="s">
        <v>43</v>
      </c>
      <c r="BA58" s="52"/>
      <c r="BB58" s="53"/>
      <c r="BC58" s="14">
        <f>BC57/BC56</f>
        <v>-0.860049708888129</v>
      </c>
    </row>
    <row r="59" spans="1:55" ht="18" customHeight="1">
      <c r="A59" s="40"/>
      <c r="B59" s="54" t="s">
        <v>4</v>
      </c>
      <c r="C59" s="35" t="s">
        <v>64</v>
      </c>
      <c r="D59" s="23">
        <f>IF(G61&lt;-$C$7,ABS($B$4/G64),"")</f>
        <v>34.936444800000004</v>
      </c>
      <c r="E59" s="7" t="s">
        <v>36</v>
      </c>
      <c r="F59" s="24">
        <f>IF(G61&lt;-$C$7,ABS($B$5/G64),"")</f>
        <v>46.58192640000001</v>
      </c>
      <c r="G59" s="18">
        <f>IF(G61&lt;-$C$7,-G61,"-")</f>
        <v>587.1051603747601</v>
      </c>
      <c r="H59" s="23">
        <f>IF(K61&lt;-$C$7,ABS($B$4/K64),"")</f>
        <v>23.401310399999996</v>
      </c>
      <c r="I59" s="7" t="s">
        <v>36</v>
      </c>
      <c r="J59" s="24">
        <f>IF(K61&lt;-$C$7,ABS($B$5/K64),"")</f>
        <v>31.201747199999996</v>
      </c>
      <c r="K59" s="18">
        <f>IF(K61&lt;-$C$7,-K61,"-")</f>
        <v>274.12048824528995</v>
      </c>
      <c r="L59" s="23">
        <f>IF(O61&lt;-$C$7,ABS($B$4/O64),"")</f>
        <v>23.9923008</v>
      </c>
      <c r="M59" s="7" t="s">
        <v>36</v>
      </c>
      <c r="N59" s="24">
        <f>IF(O61&lt;-$C$7,ABS($B$5/O64),"")</f>
        <v>31.9897344</v>
      </c>
      <c r="O59" s="18">
        <f>IF(O61&lt;-$C$7,-O61,"-")</f>
        <v>300.67881572816003</v>
      </c>
      <c r="P59" s="23">
        <f>IF(S61&lt;-$C$7,ABS($B$4/S64),"")</f>
        <v>16.296100799999998</v>
      </c>
      <c r="Q59" s="7" t="s">
        <v>36</v>
      </c>
      <c r="R59" s="24">
        <f>IF(S61&lt;-$C$7,ABS($B$5/S64),"")</f>
        <v>21.728134400000002</v>
      </c>
      <c r="S59" s="18">
        <f>IF(S61&lt;-$C$7,-S61,"-")</f>
        <v>113.10589590441</v>
      </c>
      <c r="T59" s="23">
        <f>IF(W61&lt;-$C$7,ABS($B$4/W64),"")</f>
        <v>12.299083199999997</v>
      </c>
      <c r="U59" s="7" t="s">
        <v>36</v>
      </c>
      <c r="V59" s="24">
        <f>IF(W61&lt;-$C$7,ABS($B$5/W64),"")</f>
        <v>16.398777599999995</v>
      </c>
      <c r="W59" s="18">
        <f>IF(W61&lt;-$C$7,-W61,"-")</f>
        <v>64.34695411480999</v>
      </c>
      <c r="X59" s="23">
        <f>IF(AA61&lt;-$C$7,ABS($B$4/AA64),"")</f>
        <v>12.001507199999995</v>
      </c>
      <c r="Y59" s="7" t="s">
        <v>36</v>
      </c>
      <c r="Z59" s="24">
        <f>IF(AA61&lt;-$C$7,ABS($B$5/AA64),"")</f>
        <v>16.002009599999994</v>
      </c>
      <c r="AA59" s="18">
        <f>IF(AA61&lt;-$C$7,-AA61,"-")</f>
        <v>62.525500985959965</v>
      </c>
      <c r="AB59" s="23">
        <f>IF(AE61&lt;-$C$7,ABS($B$4/AE64),"")</f>
        <v>7.6835376</v>
      </c>
      <c r="AC59" s="7" t="s">
        <v>36</v>
      </c>
      <c r="AD59" s="24">
        <f>IF(AE61&lt;-$C$7,ABS($B$5/AE64),"")</f>
        <v>10.2447168</v>
      </c>
      <c r="AE59" s="18">
        <f>IF(AE61&lt;-$C$7,-AE61,"-")</f>
        <v>14.492679431690007</v>
      </c>
      <c r="AF59" s="23">
        <f>IF(AI61&lt;-$C$7,ABS($B$4/AI64),"")</f>
        <v>7.6789296</v>
      </c>
      <c r="AG59" s="7" t="s">
        <v>36</v>
      </c>
      <c r="AH59" s="24">
        <f>IF(AI61&lt;-$C$7,ABS($B$5/AI64),"")</f>
        <v>10.2385728</v>
      </c>
      <c r="AI59" s="18">
        <f>IF(AI61&lt;-$C$7,-AI61,"-")</f>
        <v>12.946374497289998</v>
      </c>
      <c r="AJ59" s="23">
        <f>IF(AM61&lt;-$C$7,ABS($B$4/AM64),"")</f>
      </c>
      <c r="AK59" s="7" t="s">
        <v>36</v>
      </c>
      <c r="AL59" s="24">
        <f>IF(AM61&lt;-$C$7,ABS($B$5/AM64),"")</f>
      </c>
      <c r="AM59" s="18" t="str">
        <f>IF(AM61&lt;-$C$7,-AM61,"-")</f>
        <v>-</v>
      </c>
      <c r="AN59" s="23">
        <f>IF(AQ61&lt;-$C$7,ABS($B$4/AQ64),"")</f>
      </c>
      <c r="AO59" s="7" t="s">
        <v>36</v>
      </c>
      <c r="AP59" s="24">
        <f>IF(AQ61&lt;-$C$7,ABS($B$5/AQ64),"")</f>
      </c>
      <c r="AQ59" s="18" t="str">
        <f>IF(AQ61&lt;-$C$7,-AQ61,"-")</f>
        <v>-</v>
      </c>
      <c r="AR59" s="23">
        <f>IF(AU61&lt;-$C$7,ABS($B$4/AU64),"")</f>
      </c>
      <c r="AS59" s="7" t="s">
        <v>36</v>
      </c>
      <c r="AT59" s="24">
        <f>IF(AU61&lt;-$C$7,ABS($B$5/AU64),"")</f>
      </c>
      <c r="AU59" s="18" t="str">
        <f>IF(AU61&lt;-$C$7,-AU61,"-")</f>
        <v>-</v>
      </c>
      <c r="AV59" s="23">
        <f>IF(AY61&lt;-$C$7,ABS($B$4/AY64),"")</f>
      </c>
      <c r="AW59" s="7" t="s">
        <v>36</v>
      </c>
      <c r="AX59" s="24">
        <f>IF(AY61&lt;-$C$7,ABS($B$5/AY64),"")</f>
      </c>
      <c r="AY59" s="18" t="str">
        <f>IF(AY61&lt;-$C$7,-AY61,"-")</f>
        <v>-</v>
      </c>
      <c r="AZ59" s="23">
        <f>IF(BC61&lt;-$C$7,ABS($B$4/BC64),"")</f>
      </c>
      <c r="BA59" s="7" t="s">
        <v>36</v>
      </c>
      <c r="BB59" s="24">
        <f>IF(BC61&lt;-$C$7,ABS($B$5/BC64),"")</f>
      </c>
      <c r="BC59" s="18" t="str">
        <f>IF(BC61&lt;-$C$7,-BC61,"-")</f>
        <v>-</v>
      </c>
    </row>
    <row r="60" spans="1:55" s="13" customFormat="1" ht="18" customHeight="1" hidden="1">
      <c r="A60" s="40"/>
      <c r="B60" s="55"/>
      <c r="C60" s="12"/>
      <c r="D60" s="51" t="s">
        <v>39</v>
      </c>
      <c r="E60" s="52"/>
      <c r="F60" s="53"/>
      <c r="G60" s="10">
        <v>10</v>
      </c>
      <c r="H60" s="51" t="s">
        <v>39</v>
      </c>
      <c r="I60" s="52"/>
      <c r="J60" s="53"/>
      <c r="K60" s="10">
        <v>10</v>
      </c>
      <c r="L60" s="51" t="s">
        <v>39</v>
      </c>
      <c r="M60" s="52"/>
      <c r="N60" s="53"/>
      <c r="O60" s="10">
        <v>10</v>
      </c>
      <c r="P60" s="51" t="s">
        <v>39</v>
      </c>
      <c r="Q60" s="52"/>
      <c r="R60" s="53"/>
      <c r="S60" s="10">
        <v>10</v>
      </c>
      <c r="T60" s="51" t="s">
        <v>39</v>
      </c>
      <c r="U60" s="52"/>
      <c r="V60" s="53"/>
      <c r="W60" s="10">
        <v>10</v>
      </c>
      <c r="X60" s="51" t="s">
        <v>39</v>
      </c>
      <c r="Y60" s="52"/>
      <c r="Z60" s="53"/>
      <c r="AA60" s="10">
        <v>10</v>
      </c>
      <c r="AB60" s="51" t="s">
        <v>39</v>
      </c>
      <c r="AC60" s="52"/>
      <c r="AD60" s="53"/>
      <c r="AE60" s="10">
        <v>10</v>
      </c>
      <c r="AF60" s="51" t="s">
        <v>39</v>
      </c>
      <c r="AG60" s="52"/>
      <c r="AH60" s="53"/>
      <c r="AI60" s="10">
        <v>10</v>
      </c>
      <c r="AJ60" s="51" t="s">
        <v>39</v>
      </c>
      <c r="AK60" s="52"/>
      <c r="AL60" s="53"/>
      <c r="AM60" s="10">
        <v>10</v>
      </c>
      <c r="AN60" s="51" t="s">
        <v>39</v>
      </c>
      <c r="AO60" s="52"/>
      <c r="AP60" s="53"/>
      <c r="AQ60" s="10">
        <v>10</v>
      </c>
      <c r="AR60" s="51" t="s">
        <v>39</v>
      </c>
      <c r="AS60" s="52"/>
      <c r="AT60" s="53"/>
      <c r="AU60" s="10">
        <v>10</v>
      </c>
      <c r="AV60" s="51" t="s">
        <v>39</v>
      </c>
      <c r="AW60" s="52"/>
      <c r="AX60" s="53"/>
      <c r="AY60" s="10">
        <v>10</v>
      </c>
      <c r="AZ60" s="51" t="s">
        <v>39</v>
      </c>
      <c r="BA60" s="52"/>
      <c r="BB60" s="53"/>
      <c r="BC60" s="10">
        <v>10</v>
      </c>
    </row>
    <row r="61" spans="1:55" ht="18" customHeight="1" hidden="1">
      <c r="A61" s="40"/>
      <c r="B61" s="55"/>
      <c r="C61" s="48"/>
      <c r="D61" s="51" t="s">
        <v>40</v>
      </c>
      <c r="E61" s="52"/>
      <c r="F61" s="53"/>
      <c r="G61" s="9">
        <f>G62+G$7</f>
        <v>-587.1051603747601</v>
      </c>
      <c r="H61" s="51" t="s">
        <v>40</v>
      </c>
      <c r="I61" s="52"/>
      <c r="J61" s="53"/>
      <c r="K61" s="9">
        <f>K62+K$7</f>
        <v>-274.12048824528995</v>
      </c>
      <c r="L61" s="51" t="s">
        <v>40</v>
      </c>
      <c r="M61" s="52"/>
      <c r="N61" s="53"/>
      <c r="O61" s="9">
        <f>O62+O$7</f>
        <v>-300.67881572816003</v>
      </c>
      <c r="P61" s="51" t="s">
        <v>40</v>
      </c>
      <c r="Q61" s="52"/>
      <c r="R61" s="53"/>
      <c r="S61" s="9">
        <f>S62+S$7</f>
        <v>-113.10589590441</v>
      </c>
      <c r="T61" s="51" t="s">
        <v>40</v>
      </c>
      <c r="U61" s="52"/>
      <c r="V61" s="53"/>
      <c r="W61" s="9">
        <f>W62+W$7</f>
        <v>-64.34695411480999</v>
      </c>
      <c r="X61" s="51" t="s">
        <v>40</v>
      </c>
      <c r="Y61" s="52"/>
      <c r="Z61" s="53"/>
      <c r="AA61" s="9">
        <f>AA62+AA$7</f>
        <v>-62.525500985959965</v>
      </c>
      <c r="AB61" s="51" t="s">
        <v>40</v>
      </c>
      <c r="AC61" s="52"/>
      <c r="AD61" s="53"/>
      <c r="AE61" s="9">
        <f>AE62+AE$7</f>
        <v>-14.492679431690007</v>
      </c>
      <c r="AF61" s="51" t="s">
        <v>40</v>
      </c>
      <c r="AG61" s="52"/>
      <c r="AH61" s="53"/>
      <c r="AI61" s="9">
        <f>AI62+AI$7</f>
        <v>-12.946374497289998</v>
      </c>
      <c r="AJ61" s="51" t="s">
        <v>40</v>
      </c>
      <c r="AK61" s="52"/>
      <c r="AL61" s="53"/>
      <c r="AM61" s="9">
        <f>AM62+AM$7</f>
        <v>-0.9952091292900036</v>
      </c>
      <c r="AN61" s="51" t="s">
        <v>40</v>
      </c>
      <c r="AO61" s="52"/>
      <c r="AP61" s="53"/>
      <c r="AQ61" s="9">
        <f>AQ62+AQ$7</f>
        <v>-1.7300000000000004</v>
      </c>
      <c r="AR61" s="51" t="s">
        <v>40</v>
      </c>
      <c r="AS61" s="52"/>
      <c r="AT61" s="53"/>
      <c r="AU61" s="9">
        <f>AU62+AU$7</f>
        <v>6.1464317273599995</v>
      </c>
      <c r="AV61" s="51" t="s">
        <v>40</v>
      </c>
      <c r="AW61" s="52"/>
      <c r="AX61" s="53"/>
      <c r="AY61" s="9">
        <f>AY62+AY$7</f>
        <v>4.284389999999998</v>
      </c>
      <c r="AZ61" s="51" t="s">
        <v>40</v>
      </c>
      <c r="BA61" s="52"/>
      <c r="BB61" s="53"/>
      <c r="BC61" s="9">
        <f>BC62+BC$7</f>
        <v>12.16460224124</v>
      </c>
    </row>
    <row r="62" spans="1:55" ht="18" customHeight="1" hidden="1">
      <c r="A62" s="40"/>
      <c r="B62" s="55"/>
      <c r="C62" s="49"/>
      <c r="D62" s="51" t="s">
        <v>41</v>
      </c>
      <c r="E62" s="52"/>
      <c r="F62" s="53"/>
      <c r="G62" s="9">
        <f>G$6*G63/(G$6-G63)</f>
        <v>-602.5391103747601</v>
      </c>
      <c r="H62" s="51" t="s">
        <v>41</v>
      </c>
      <c r="I62" s="52"/>
      <c r="J62" s="53"/>
      <c r="K62" s="9">
        <f>K$6*K63/(K$6-K63)</f>
        <v>-286.43559824528995</v>
      </c>
      <c r="L62" s="51" t="s">
        <v>41</v>
      </c>
      <c r="M62" s="52"/>
      <c r="N62" s="53"/>
      <c r="O62" s="9">
        <f>O$6*O63/(O$6-O63)</f>
        <v>-299.82358572816</v>
      </c>
      <c r="P62" s="51" t="s">
        <v>41</v>
      </c>
      <c r="Q62" s="52"/>
      <c r="R62" s="53"/>
      <c r="S62" s="9">
        <f>S$6*S63/(S$6-S63)</f>
        <v>-149.21188590441</v>
      </c>
      <c r="T62" s="51" t="s">
        <v>41</v>
      </c>
      <c r="U62" s="52"/>
      <c r="V62" s="53"/>
      <c r="W62" s="9">
        <f>W$6*W63/(W$6-W63)</f>
        <v>-91.27736411480998</v>
      </c>
      <c r="X62" s="51" t="s">
        <v>41</v>
      </c>
      <c r="Y62" s="52"/>
      <c r="Z62" s="53"/>
      <c r="AA62" s="9">
        <f>AA$6*AA63/(AA$6-AA63)</f>
        <v>-87.51884098595997</v>
      </c>
      <c r="AB62" s="51" t="s">
        <v>41</v>
      </c>
      <c r="AC62" s="52"/>
      <c r="AD62" s="53"/>
      <c r="AE62" s="9">
        <f>AE$6*AE63/(AE$6-AE63)</f>
        <v>-41.63095943169001</v>
      </c>
      <c r="AF62" s="51" t="s">
        <v>41</v>
      </c>
      <c r="AG62" s="52"/>
      <c r="AH62" s="53"/>
      <c r="AI62" s="9">
        <f>AI$6*AI63/(AI$6-AI63)</f>
        <v>-41.59063449729</v>
      </c>
      <c r="AJ62" s="51" t="s">
        <v>41</v>
      </c>
      <c r="AK62" s="52"/>
      <c r="AL62" s="53"/>
      <c r="AM62" s="9">
        <f>AM$6*AM63/(AM$6-AM63)</f>
        <v>-27.409039129290004</v>
      </c>
      <c r="AN62" s="51" t="s">
        <v>41</v>
      </c>
      <c r="AO62" s="52"/>
      <c r="AP62" s="53"/>
      <c r="AQ62" s="9">
        <f>AQ$6*AQ63/(AQ$6-AQ63)</f>
        <v>-26.4</v>
      </c>
      <c r="AR62" s="51" t="s">
        <v>41</v>
      </c>
      <c r="AS62" s="52"/>
      <c r="AT62" s="53"/>
      <c r="AU62" s="9">
        <f>AU$6*AU63/(AU$6-AU63)</f>
        <v>-15.03526827264</v>
      </c>
      <c r="AV62" s="51" t="s">
        <v>41</v>
      </c>
      <c r="AW62" s="52"/>
      <c r="AX62" s="53"/>
      <c r="AY62" s="9">
        <f>AY$6*AY63/(AY$6-AY63)</f>
        <v>-15.215610000000002</v>
      </c>
      <c r="AZ62" s="51" t="s">
        <v>41</v>
      </c>
      <c r="BA62" s="52"/>
      <c r="BB62" s="53"/>
      <c r="BC62" s="9">
        <f>BC$6*BC63/(BC$6-BC63)</f>
        <v>-10.04117775876</v>
      </c>
    </row>
    <row r="63" spans="1:55" ht="18" customHeight="1" hidden="1">
      <c r="A63" s="40"/>
      <c r="B63" s="55"/>
      <c r="C63" s="49"/>
      <c r="D63" s="51" t="s">
        <v>42</v>
      </c>
      <c r="E63" s="52"/>
      <c r="F63" s="53"/>
      <c r="G63" s="9">
        <f>G$6+G60</f>
        <v>82.78426</v>
      </c>
      <c r="H63" s="51" t="s">
        <v>42</v>
      </c>
      <c r="I63" s="52"/>
      <c r="J63" s="53"/>
      <c r="K63" s="9">
        <f>K$6+K60</f>
        <v>58.75273</v>
      </c>
      <c r="L63" s="51" t="s">
        <v>42</v>
      </c>
      <c r="M63" s="52"/>
      <c r="N63" s="53"/>
      <c r="O63" s="9">
        <f>O$6+O60</f>
        <v>59.98396</v>
      </c>
      <c r="P63" s="51" t="s">
        <v>42</v>
      </c>
      <c r="Q63" s="52"/>
      <c r="R63" s="53"/>
      <c r="S63" s="9">
        <f>S$6+S60</f>
        <v>43.95021</v>
      </c>
      <c r="T63" s="51" t="s">
        <v>42</v>
      </c>
      <c r="U63" s="52"/>
      <c r="V63" s="53"/>
      <c r="W63" s="9">
        <f>W$6+W60</f>
        <v>35.623090000000005</v>
      </c>
      <c r="X63" s="51" t="s">
        <v>42</v>
      </c>
      <c r="Y63" s="52"/>
      <c r="Z63" s="53"/>
      <c r="AA63" s="9">
        <f>AA$6+AA60</f>
        <v>35.00314</v>
      </c>
      <c r="AB63" s="51" t="s">
        <v>42</v>
      </c>
      <c r="AC63" s="52"/>
      <c r="AD63" s="53"/>
      <c r="AE63" s="9">
        <f>AE$6+AE60</f>
        <v>26.00737</v>
      </c>
      <c r="AF63" s="51" t="s">
        <v>42</v>
      </c>
      <c r="AG63" s="52"/>
      <c r="AH63" s="53"/>
      <c r="AI63" s="9">
        <f>AI$6+AI60</f>
        <v>25.99777</v>
      </c>
      <c r="AJ63" s="51" t="s">
        <v>42</v>
      </c>
      <c r="AK63" s="52"/>
      <c r="AL63" s="53"/>
      <c r="AM63" s="9">
        <f>AM$6+AM60</f>
        <v>22.29423</v>
      </c>
      <c r="AN63" s="51" t="s">
        <v>42</v>
      </c>
      <c r="AO63" s="52"/>
      <c r="AP63" s="53"/>
      <c r="AQ63" s="9">
        <f>AQ$6+AQ60</f>
        <v>22</v>
      </c>
      <c r="AR63" s="51" t="s">
        <v>42</v>
      </c>
      <c r="AS63" s="52"/>
      <c r="AT63" s="53"/>
      <c r="AU63" s="9">
        <f>AU$6+AU60</f>
        <v>18.24208</v>
      </c>
      <c r="AV63" s="51" t="s">
        <v>42</v>
      </c>
      <c r="AW63" s="52"/>
      <c r="AX63" s="53"/>
      <c r="AY63" s="9">
        <f>AY$6+AY60</f>
        <v>18.310000000000002</v>
      </c>
      <c r="AZ63" s="51" t="s">
        <v>42</v>
      </c>
      <c r="BA63" s="52"/>
      <c r="BB63" s="53"/>
      <c r="BC63" s="9">
        <f>BC$6+BC60</f>
        <v>16.19874</v>
      </c>
    </row>
    <row r="64" spans="1:55" ht="18" customHeight="1" hidden="1">
      <c r="A64" s="40"/>
      <c r="B64" s="55"/>
      <c r="C64" s="50"/>
      <c r="D64" s="51" t="s">
        <v>43</v>
      </c>
      <c r="E64" s="52"/>
      <c r="F64" s="53"/>
      <c r="G64" s="14">
        <f>G63/G62</f>
        <v>-0.1373923427949944</v>
      </c>
      <c r="H64" s="51" t="s">
        <v>43</v>
      </c>
      <c r="I64" s="52"/>
      <c r="J64" s="53"/>
      <c r="K64" s="14">
        <f>K63/K62</f>
        <v>-0.205116718591964</v>
      </c>
      <c r="L64" s="51" t="s">
        <v>43</v>
      </c>
      <c r="M64" s="52"/>
      <c r="N64" s="53"/>
      <c r="O64" s="14">
        <f>O63/O62</f>
        <v>-0.200064180589133</v>
      </c>
      <c r="P64" s="51" t="s">
        <v>43</v>
      </c>
      <c r="Q64" s="52"/>
      <c r="R64" s="53"/>
      <c r="S64" s="14">
        <f>S63/S62</f>
        <v>-0.29454898806222407</v>
      </c>
      <c r="T64" s="51" t="s">
        <v>43</v>
      </c>
      <c r="U64" s="52"/>
      <c r="V64" s="53"/>
      <c r="W64" s="14">
        <f>W63/W62</f>
        <v>-0.3902729920552128</v>
      </c>
      <c r="X64" s="51" t="s">
        <v>43</v>
      </c>
      <c r="Y64" s="52"/>
      <c r="Z64" s="53"/>
      <c r="AA64" s="14">
        <f>AA63/AA62</f>
        <v>-0.3999497663093517</v>
      </c>
      <c r="AB64" s="51" t="s">
        <v>43</v>
      </c>
      <c r="AC64" s="52"/>
      <c r="AD64" s="53"/>
      <c r="AE64" s="14">
        <f>AE63/AE62</f>
        <v>-0.6247122419235639</v>
      </c>
      <c r="AF64" s="51" t="s">
        <v>43</v>
      </c>
      <c r="AG64" s="52"/>
      <c r="AH64" s="53"/>
      <c r="AI64" s="14">
        <f>AI63/AI62</f>
        <v>-0.6250871215175615</v>
      </c>
      <c r="AJ64" s="51" t="s">
        <v>43</v>
      </c>
      <c r="AK64" s="52"/>
      <c r="AL64" s="53"/>
      <c r="AM64" s="14">
        <f>AM63/AM62</f>
        <v>-0.8133896958166553</v>
      </c>
      <c r="AN64" s="51" t="s">
        <v>43</v>
      </c>
      <c r="AO64" s="52"/>
      <c r="AP64" s="53"/>
      <c r="AQ64" s="14">
        <f>AQ63/AQ62</f>
        <v>-0.8333333333333334</v>
      </c>
      <c r="AR64" s="51" t="s">
        <v>43</v>
      </c>
      <c r="AS64" s="52"/>
      <c r="AT64" s="53"/>
      <c r="AU64" s="14">
        <f>AU63/AU62</f>
        <v>-1.2132859666491955</v>
      </c>
      <c r="AV64" s="51" t="s">
        <v>43</v>
      </c>
      <c r="AW64" s="52"/>
      <c r="AX64" s="53"/>
      <c r="AY64" s="14">
        <f>AY63/AY62</f>
        <v>-1.203369434416366</v>
      </c>
      <c r="AZ64" s="51" t="s">
        <v>43</v>
      </c>
      <c r="BA64" s="52"/>
      <c r="BB64" s="53"/>
      <c r="BC64" s="14">
        <f>BC63/BC62</f>
        <v>-1.6132310759928632</v>
      </c>
    </row>
    <row r="65" spans="1:55" ht="18" customHeight="1">
      <c r="A65" s="40"/>
      <c r="B65" s="55"/>
      <c r="C65" s="3" t="s">
        <v>1</v>
      </c>
      <c r="D65" s="21">
        <f>IF(G67&lt;-$C$7,ABS($B$4/G70),"")</f>
        <v>19.150297228672738</v>
      </c>
      <c r="E65" s="19" t="s">
        <v>36</v>
      </c>
      <c r="F65" s="22">
        <f>IF(G67&lt;-$C$7,ABS($B$5/G70),"")</f>
        <v>25.53372963823032</v>
      </c>
      <c r="G65" s="20">
        <f>IF(G67&lt;-$C$7,-G67,"-")</f>
        <v>347.73368761854084</v>
      </c>
      <c r="H65" s="21">
        <f>IF(K67&lt;-$C$7,ABS($B$4/K70),"")</f>
        <v>4.937647955633797</v>
      </c>
      <c r="I65" s="19" t="s">
        <v>36</v>
      </c>
      <c r="J65" s="22">
        <f>IF(K67&lt;-$C$7,ABS($B$5/K70),"")</f>
        <v>6.58353060751173</v>
      </c>
      <c r="K65" s="20">
        <f>IF(K67&lt;-$C$7,-K67,"-")</f>
        <v>86.58841533668051</v>
      </c>
      <c r="L65" s="21">
        <f>IF(O67&lt;-$C$7,ABS($B$4/O70),"")</f>
        <v>18.538046864006002</v>
      </c>
      <c r="M65" s="19" t="s">
        <v>36</v>
      </c>
      <c r="N65" s="22">
        <f>IF(O67&lt;-$C$7,ABS($B$5/O70),"")</f>
        <v>24.717395818674675</v>
      </c>
      <c r="O65" s="20">
        <f>IF(O67&lt;-$C$7,-O67,"-")</f>
        <v>243.88189686012535</v>
      </c>
      <c r="P65" s="21">
        <f>IF(S67&lt;-$C$7,ABS($B$4/S70),"")</f>
        <v>12.665925846524518</v>
      </c>
      <c r="Q65" s="19" t="s">
        <v>36</v>
      </c>
      <c r="R65" s="22">
        <f>IF(S67&lt;-$C$7,ABS($B$5/S70),"")</f>
        <v>16.887901128699358</v>
      </c>
      <c r="S65" s="20">
        <f>IF(S67&lt;-$C$7,-S67,"-")</f>
        <v>87.42981215290317</v>
      </c>
      <c r="T65" s="21">
        <f>IF(W67&lt;-$C$7,ABS($B$4/W70),"")</f>
        <v>7.462717183882597</v>
      </c>
      <c r="U65" s="19" t="s">
        <v>36</v>
      </c>
      <c r="V65" s="22">
        <f>IF(W67&lt;-$C$7,ABS($B$5/W70),"")</f>
        <v>9.95028957851013</v>
      </c>
      <c r="W65" s="20">
        <f>IF(W67&lt;-$C$7,-W67,"-")</f>
        <v>38.52973709316049</v>
      </c>
      <c r="X65" s="21">
        <f>IF(AA67&lt;-$C$7,ABS($B$4/AA70),"")</f>
        <v>9.6006481022073</v>
      </c>
      <c r="Y65" s="19" t="s">
        <v>36</v>
      </c>
      <c r="Z65" s="22">
        <f>IF(AA67&lt;-$C$7,ABS($B$5/AA70),"")</f>
        <v>12.8008641362764</v>
      </c>
      <c r="AA65" s="20">
        <f>IF(AA67&lt;-$C$7,-AA67,"-")</f>
        <v>50.01945595629654</v>
      </c>
      <c r="AB65" s="21">
        <f>IF(AE67&lt;-$C$7,ABS($B$4/AE70),"")</f>
        <v>6.24387884168839</v>
      </c>
      <c r="AC65" s="19" t="s">
        <v>36</v>
      </c>
      <c r="AD65" s="22">
        <f>IF(AE67&lt;-$C$7,ABS($B$5/AE70),"")</f>
        <v>8.325171788917853</v>
      </c>
      <c r="AE65" s="20">
        <f>IF(AE67&lt;-$C$7,-AE67,"-")</f>
        <v>9.691606427932811</v>
      </c>
      <c r="AF65" s="21">
        <f>IF(AI67&lt;-$C$7,ABS($B$4/AI70),"")</f>
        <v>6.997114984227685</v>
      </c>
      <c r="AG65" s="19" t="s">
        <v>36</v>
      </c>
      <c r="AH65" s="22">
        <f>IF(AI67&lt;-$C$7,ABS($B$5/AI70),"")</f>
        <v>9.329486645636914</v>
      </c>
      <c r="AI65" s="20">
        <f>IF(AI67&lt;-$C$7,-AI67,"-")</f>
        <v>10.673975871089194</v>
      </c>
      <c r="AJ65" s="21">
        <f>IF(AM67&lt;-$C$7,ABS($B$4/AM70),"")</f>
      </c>
      <c r="AK65" s="19" t="s">
        <v>36</v>
      </c>
      <c r="AL65" s="22">
        <f>IF(AM67&lt;-$C$7,ABS($B$5/AM70),"")</f>
      </c>
      <c r="AM65" s="20" t="str">
        <f>IF(AM67&lt;-$C$7,-AM67,"-")</f>
        <v>-</v>
      </c>
      <c r="AN65" s="21">
        <f>IF(AQ67&lt;-$C$7,ABS($B$4/AQ70),"")</f>
      </c>
      <c r="AO65" s="19" t="s">
        <v>36</v>
      </c>
      <c r="AP65" s="22">
        <f>IF(AQ67&lt;-$C$7,ABS($B$5/AQ70),"")</f>
      </c>
      <c r="AQ65" s="20" t="str">
        <f>IF(AQ67&lt;-$C$7,-AQ67,"-")</f>
        <v>-</v>
      </c>
      <c r="AR65" s="21">
        <f>IF(AU67&lt;-$C$7,ABS($B$4/AU70),"")</f>
      </c>
      <c r="AS65" s="19" t="s">
        <v>36</v>
      </c>
      <c r="AT65" s="22">
        <f>IF(AU67&lt;-$C$7,ABS($B$5/AU70),"")</f>
      </c>
      <c r="AU65" s="20" t="str">
        <f>IF(AU67&lt;-$C$7,-AU67,"-")</f>
        <v>-</v>
      </c>
      <c r="AV65" s="21">
        <f>IF(AY67&lt;-$C$7,ABS($B$4/AY70),"")</f>
      </c>
      <c r="AW65" s="19" t="s">
        <v>36</v>
      </c>
      <c r="AX65" s="22">
        <f>IF(AY67&lt;-$C$7,ABS($B$5/AY70),"")</f>
      </c>
      <c r="AY65" s="20" t="str">
        <f>IF(AY67&lt;-$C$7,-AY67,"-")</f>
        <v>-</v>
      </c>
      <c r="AZ65" s="21">
        <f>IF(BC67&lt;-$C$7,ABS($B$4/BC70),"")</f>
      </c>
      <c r="BA65" s="19" t="s">
        <v>36</v>
      </c>
      <c r="BB65" s="22">
        <f>IF(BC67&lt;-$C$7,ABS($B$5/BC70),"")</f>
      </c>
      <c r="BC65" s="20" t="str">
        <f>IF(BC67&lt;-$C$7,-BC67,"-")</f>
        <v>-</v>
      </c>
    </row>
    <row r="66" spans="1:55" s="13" customFormat="1" ht="18" customHeight="1" hidden="1">
      <c r="A66" s="40"/>
      <c r="B66" s="55"/>
      <c r="C66" s="12"/>
      <c r="D66" s="57" t="s">
        <v>39</v>
      </c>
      <c r="E66" s="58"/>
      <c r="F66" s="59"/>
      <c r="G66" s="15">
        <v>10</v>
      </c>
      <c r="H66" s="57" t="s">
        <v>39</v>
      </c>
      <c r="I66" s="58"/>
      <c r="J66" s="59"/>
      <c r="K66" s="15">
        <v>10</v>
      </c>
      <c r="L66" s="57" t="s">
        <v>39</v>
      </c>
      <c r="M66" s="58"/>
      <c r="N66" s="59"/>
      <c r="O66" s="15">
        <v>10</v>
      </c>
      <c r="P66" s="57" t="s">
        <v>39</v>
      </c>
      <c r="Q66" s="58"/>
      <c r="R66" s="59"/>
      <c r="S66" s="15">
        <v>10</v>
      </c>
      <c r="T66" s="57" t="s">
        <v>39</v>
      </c>
      <c r="U66" s="58"/>
      <c r="V66" s="59"/>
      <c r="W66" s="15">
        <v>10</v>
      </c>
      <c r="X66" s="57" t="s">
        <v>39</v>
      </c>
      <c r="Y66" s="58"/>
      <c r="Z66" s="59"/>
      <c r="AA66" s="15">
        <v>10</v>
      </c>
      <c r="AB66" s="57" t="s">
        <v>39</v>
      </c>
      <c r="AC66" s="58"/>
      <c r="AD66" s="59"/>
      <c r="AE66" s="15">
        <v>10</v>
      </c>
      <c r="AF66" s="57" t="s">
        <v>39</v>
      </c>
      <c r="AG66" s="58"/>
      <c r="AH66" s="59"/>
      <c r="AI66" s="15">
        <v>10</v>
      </c>
      <c r="AJ66" s="57" t="s">
        <v>39</v>
      </c>
      <c r="AK66" s="58"/>
      <c r="AL66" s="59"/>
      <c r="AM66" s="15">
        <v>10</v>
      </c>
      <c r="AN66" s="57" t="s">
        <v>39</v>
      </c>
      <c r="AO66" s="58"/>
      <c r="AP66" s="59"/>
      <c r="AQ66" s="15">
        <v>10</v>
      </c>
      <c r="AR66" s="57" t="s">
        <v>39</v>
      </c>
      <c r="AS66" s="58"/>
      <c r="AT66" s="59"/>
      <c r="AU66" s="15">
        <v>10</v>
      </c>
      <c r="AV66" s="57" t="s">
        <v>39</v>
      </c>
      <c r="AW66" s="58"/>
      <c r="AX66" s="59"/>
      <c r="AY66" s="15">
        <v>10</v>
      </c>
      <c r="AZ66" s="57" t="s">
        <v>39</v>
      </c>
      <c r="BA66" s="58"/>
      <c r="BB66" s="59"/>
      <c r="BC66" s="15">
        <v>10</v>
      </c>
    </row>
    <row r="67" spans="1:55" ht="18" customHeight="1" hidden="1">
      <c r="A67" s="40"/>
      <c r="B67" s="55"/>
      <c r="C67" s="48"/>
      <c r="D67" s="51" t="s">
        <v>40</v>
      </c>
      <c r="E67" s="52"/>
      <c r="F67" s="53"/>
      <c r="G67" s="9">
        <f>G68+G$7</f>
        <v>-347.73368761854084</v>
      </c>
      <c r="H67" s="51" t="s">
        <v>40</v>
      </c>
      <c r="I67" s="52"/>
      <c r="J67" s="53"/>
      <c r="K67" s="9">
        <f>K68+K$7</f>
        <v>-86.58841533668051</v>
      </c>
      <c r="L67" s="51" t="s">
        <v>40</v>
      </c>
      <c r="M67" s="52"/>
      <c r="N67" s="53"/>
      <c r="O67" s="9">
        <f>O68+O$7</f>
        <v>-243.88189686012535</v>
      </c>
      <c r="P67" s="51" t="s">
        <v>40</v>
      </c>
      <c r="Q67" s="52"/>
      <c r="R67" s="53"/>
      <c r="S67" s="9">
        <f>S68+S$7</f>
        <v>-87.42981215290317</v>
      </c>
      <c r="T67" s="51" t="s">
        <v>40</v>
      </c>
      <c r="U67" s="52"/>
      <c r="V67" s="53"/>
      <c r="W67" s="9">
        <f>W68+W$7</f>
        <v>-38.52973709316049</v>
      </c>
      <c r="X67" s="51" t="s">
        <v>40</v>
      </c>
      <c r="Y67" s="52"/>
      <c r="Z67" s="53"/>
      <c r="AA67" s="9">
        <f>AA68+AA$7</f>
        <v>-50.01945595629654</v>
      </c>
      <c r="AB67" s="51" t="s">
        <v>40</v>
      </c>
      <c r="AC67" s="52"/>
      <c r="AD67" s="53"/>
      <c r="AE67" s="9">
        <f>AE68+AE$7</f>
        <v>-9.691606427932811</v>
      </c>
      <c r="AF67" s="51" t="s">
        <v>40</v>
      </c>
      <c r="AG67" s="52"/>
      <c r="AH67" s="53"/>
      <c r="AI67" s="9">
        <f>AI68+AI$7</f>
        <v>-10.673975871089194</v>
      </c>
      <c r="AJ67" s="51" t="s">
        <v>40</v>
      </c>
      <c r="AK67" s="52"/>
      <c r="AL67" s="53"/>
      <c r="AM67" s="9">
        <f>AM68+AM$7</f>
        <v>0.7725666245056644</v>
      </c>
      <c r="AN67" s="51" t="s">
        <v>40</v>
      </c>
      <c r="AO67" s="52"/>
      <c r="AP67" s="53"/>
      <c r="AQ67" s="9">
        <f>AQ68+AQ$7</f>
        <v>-0.5589377082509728</v>
      </c>
      <c r="AR67" s="51" t="s">
        <v>40</v>
      </c>
      <c r="AS67" s="52"/>
      <c r="AT67" s="53"/>
      <c r="AU67" s="9">
        <f>AU68+AU$7</f>
        <v>6.531851626661556</v>
      </c>
      <c r="AV67" s="51" t="s">
        <v>40</v>
      </c>
      <c r="AW67" s="52"/>
      <c r="AX67" s="53"/>
      <c r="AY67" s="9">
        <f>AY68+AY$7</f>
        <v>4.688193744035026</v>
      </c>
      <c r="AZ67" s="51" t="s">
        <v>40</v>
      </c>
      <c r="BA67" s="52"/>
      <c r="BB67" s="53"/>
      <c r="BC67" s="9">
        <f>BC68+BC$7</f>
        <v>12.287792831687653</v>
      </c>
    </row>
    <row r="68" spans="1:55" ht="18" customHeight="1" hidden="1">
      <c r="A68" s="40"/>
      <c r="B68" s="55"/>
      <c r="C68" s="49"/>
      <c r="D68" s="51" t="s">
        <v>41</v>
      </c>
      <c r="E68" s="52"/>
      <c r="F68" s="53"/>
      <c r="G68" s="9">
        <f>G$6*G69/(G$6-G69)</f>
        <v>-363.1676376185408</v>
      </c>
      <c r="H68" s="51" t="s">
        <v>41</v>
      </c>
      <c r="I68" s="52"/>
      <c r="J68" s="53"/>
      <c r="K68" s="9">
        <f>K$6*K69/(K$6-K69)</f>
        <v>-98.90352533668052</v>
      </c>
      <c r="L68" s="51" t="s">
        <v>41</v>
      </c>
      <c r="M68" s="52"/>
      <c r="N68" s="53"/>
      <c r="O68" s="9">
        <f>O$6*O69/(O$6-O69)</f>
        <v>-243.02666686012535</v>
      </c>
      <c r="P68" s="51" t="s">
        <v>41</v>
      </c>
      <c r="Q68" s="52"/>
      <c r="R68" s="53"/>
      <c r="S68" s="9">
        <f>S$6*S69/(S$6-S69)</f>
        <v>-123.53580215290316</v>
      </c>
      <c r="T68" s="51" t="s">
        <v>41</v>
      </c>
      <c r="U68" s="52"/>
      <c r="V68" s="53"/>
      <c r="W68" s="9">
        <f>W$6*W69/(W$6-W69)</f>
        <v>-65.46014709316049</v>
      </c>
      <c r="X68" s="51" t="s">
        <v>41</v>
      </c>
      <c r="Y68" s="52"/>
      <c r="Z68" s="53"/>
      <c r="AA68" s="9">
        <f>AA$6*AA69/(AA$6-AA69)</f>
        <v>-75.01279595629654</v>
      </c>
      <c r="AB68" s="51" t="s">
        <v>41</v>
      </c>
      <c r="AC68" s="52"/>
      <c r="AD68" s="53"/>
      <c r="AE68" s="9">
        <f>AE$6*AE69/(AE$6-AE69)</f>
        <v>-36.82988642793281</v>
      </c>
      <c r="AF68" s="51" t="s">
        <v>41</v>
      </c>
      <c r="AG68" s="52"/>
      <c r="AH68" s="53"/>
      <c r="AI68" s="9">
        <f>AI$6*AI69/(AI$6-AI69)</f>
        <v>-39.31823587108919</v>
      </c>
      <c r="AJ68" s="51" t="s">
        <v>41</v>
      </c>
      <c r="AK68" s="52"/>
      <c r="AL68" s="53"/>
      <c r="AM68" s="9">
        <f>AM$6*AM69/(AM$6-AM69)</f>
        <v>-25.641263375494336</v>
      </c>
      <c r="AN68" s="51" t="s">
        <v>41</v>
      </c>
      <c r="AO68" s="52"/>
      <c r="AP68" s="53"/>
      <c r="AQ68" s="9">
        <f>AQ$6*AQ69/(AQ$6-AQ69)</f>
        <v>-25.22893770825097</v>
      </c>
      <c r="AR68" s="51" t="s">
        <v>41</v>
      </c>
      <c r="AS68" s="52"/>
      <c r="AT68" s="53"/>
      <c r="AU68" s="9">
        <f>AU$6*AU69/(AU$6-AU69)</f>
        <v>-14.649848373338443</v>
      </c>
      <c r="AV68" s="51" t="s">
        <v>41</v>
      </c>
      <c r="AW68" s="52"/>
      <c r="AX68" s="53"/>
      <c r="AY68" s="9">
        <f>AY$6*AY69/(AY$6-AY69)</f>
        <v>-14.811806255964974</v>
      </c>
      <c r="AZ68" s="51" t="s">
        <v>41</v>
      </c>
      <c r="BA68" s="52"/>
      <c r="BB68" s="53"/>
      <c r="BC68" s="9">
        <f>BC$6*BC69/(BC$6-BC69)</f>
        <v>-9.917987168312347</v>
      </c>
    </row>
    <row r="69" spans="1:55" ht="18" customHeight="1" hidden="1">
      <c r="A69" s="40"/>
      <c r="B69" s="55"/>
      <c r="C69" s="49"/>
      <c r="D69" s="51" t="s">
        <v>42</v>
      </c>
      <c r="E69" s="52"/>
      <c r="F69" s="53"/>
      <c r="G69" s="9">
        <f>G$10+G66</f>
        <v>91.02755115252138</v>
      </c>
      <c r="H69" s="51" t="s">
        <v>42</v>
      </c>
      <c r="I69" s="52"/>
      <c r="J69" s="53"/>
      <c r="K69" s="9">
        <f>K$10+K66</f>
        <v>96.14636885450639</v>
      </c>
      <c r="L69" s="51" t="s">
        <v>42</v>
      </c>
      <c r="M69" s="52"/>
      <c r="N69" s="53"/>
      <c r="O69" s="9">
        <f>O$10+O66</f>
        <v>62.92615449114898</v>
      </c>
      <c r="P69" s="51" t="s">
        <v>42</v>
      </c>
      <c r="Q69" s="52"/>
      <c r="R69" s="53"/>
      <c r="S69" s="9">
        <f>S$10+S66</f>
        <v>46.81630522072292</v>
      </c>
      <c r="T69" s="51" t="s">
        <v>42</v>
      </c>
      <c r="U69" s="52"/>
      <c r="V69" s="53"/>
      <c r="W69" s="9">
        <f>W$10+W66</f>
        <v>42.103793873600644</v>
      </c>
      <c r="X69" s="51" t="s">
        <v>42</v>
      </c>
      <c r="Y69" s="52"/>
      <c r="Z69" s="53"/>
      <c r="AA69" s="9">
        <f>AA$10+AA66</f>
        <v>37.50386606790026</v>
      </c>
      <c r="AB69" s="51" t="s">
        <v>42</v>
      </c>
      <c r="AC69" s="52"/>
      <c r="AD69" s="53"/>
      <c r="AE69" s="9">
        <f>AE$10+AE66</f>
        <v>28.313082193996255</v>
      </c>
      <c r="AF69" s="51" t="s">
        <v>42</v>
      </c>
      <c r="AG69" s="52"/>
      <c r="AH69" s="53"/>
      <c r="AI69" s="9">
        <f>AI$10+AI66</f>
        <v>26.972192483136556</v>
      </c>
      <c r="AJ69" s="51" t="s">
        <v>42</v>
      </c>
      <c r="AK69" s="52"/>
      <c r="AL69" s="53"/>
      <c r="AM69" s="9">
        <f>AM$10+AM66</f>
        <v>23.618700917291157</v>
      </c>
      <c r="AN69" s="51" t="s">
        <v>42</v>
      </c>
      <c r="AO69" s="52"/>
      <c r="AP69" s="53"/>
      <c r="AQ69" s="9">
        <f>AQ$10+AQ66</f>
        <v>22.885227761726195</v>
      </c>
      <c r="AR69" s="51" t="s">
        <v>42</v>
      </c>
      <c r="AS69" s="52"/>
      <c r="AT69" s="53"/>
      <c r="AU69" s="9">
        <f>AU$10+AU66</f>
        <v>18.8435685009034</v>
      </c>
      <c r="AV69" s="51" t="s">
        <v>42</v>
      </c>
      <c r="AW69" s="52"/>
      <c r="AX69" s="53"/>
      <c r="AY69" s="9">
        <f>AY$10+AY66</f>
        <v>18.931063944599337</v>
      </c>
      <c r="AZ69" s="51" t="s">
        <v>42</v>
      </c>
      <c r="BA69" s="52"/>
      <c r="BB69" s="53"/>
      <c r="BC69" s="9">
        <f>BC$10+BC66</f>
        <v>16.5299645324732</v>
      </c>
    </row>
    <row r="70" spans="1:55" ht="18" customHeight="1" hidden="1">
      <c r="A70" s="40"/>
      <c r="B70" s="56"/>
      <c r="C70" s="50"/>
      <c r="D70" s="51" t="s">
        <v>43</v>
      </c>
      <c r="E70" s="52"/>
      <c r="F70" s="53"/>
      <c r="G70" s="14">
        <f>G69/G68</f>
        <v>-0.2506488511736106</v>
      </c>
      <c r="H70" s="51" t="s">
        <v>43</v>
      </c>
      <c r="I70" s="52"/>
      <c r="J70" s="53"/>
      <c r="K70" s="14">
        <f>K69/K68</f>
        <v>-0.9721227683968958</v>
      </c>
      <c r="L70" s="51" t="s">
        <v>43</v>
      </c>
      <c r="M70" s="52"/>
      <c r="N70" s="53"/>
      <c r="O70" s="14">
        <f>O69/O68</f>
        <v>-0.25892695358969103</v>
      </c>
      <c r="P70" s="51" t="s">
        <v>43</v>
      </c>
      <c r="Q70" s="52"/>
      <c r="R70" s="53"/>
      <c r="S70" s="14">
        <f>S69/S68</f>
        <v>-0.3789695327576153</v>
      </c>
      <c r="T70" s="51" t="s">
        <v>43</v>
      </c>
      <c r="U70" s="52"/>
      <c r="V70" s="53"/>
      <c r="W70" s="14">
        <f>W69/W68</f>
        <v>-0.6431973611926057</v>
      </c>
      <c r="X70" s="51" t="s">
        <v>43</v>
      </c>
      <c r="Y70" s="52"/>
      <c r="Z70" s="53"/>
      <c r="AA70" s="14">
        <f>AA69/AA68</f>
        <v>-0.499966246955393</v>
      </c>
      <c r="AB70" s="51" t="s">
        <v>43</v>
      </c>
      <c r="AC70" s="52"/>
      <c r="AD70" s="53"/>
      <c r="AE70" s="14">
        <f>AE69/AE68</f>
        <v>-0.7687529053177536</v>
      </c>
      <c r="AF70" s="51" t="s">
        <v>43</v>
      </c>
      <c r="AG70" s="52"/>
      <c r="AH70" s="53"/>
      <c r="AI70" s="14">
        <f>AI69/AI68</f>
        <v>-0.685997016030144</v>
      </c>
      <c r="AJ70" s="51" t="s">
        <v>43</v>
      </c>
      <c r="AK70" s="52"/>
      <c r="AL70" s="53"/>
      <c r="AM70" s="14">
        <f>AM69/AM68</f>
        <v>-0.9211207954700015</v>
      </c>
      <c r="AN70" s="51" t="s">
        <v>43</v>
      </c>
      <c r="AO70" s="52"/>
      <c r="AP70" s="53"/>
      <c r="AQ70" s="14">
        <f>AQ69/AQ68</f>
        <v>-0.9071023134771831</v>
      </c>
      <c r="AR70" s="51" t="s">
        <v>43</v>
      </c>
      <c r="AS70" s="52"/>
      <c r="AT70" s="53"/>
      <c r="AU70" s="14">
        <f>AU69/AU68</f>
        <v>-1.2862637223738913</v>
      </c>
      <c r="AV70" s="51" t="s">
        <v>43</v>
      </c>
      <c r="AW70" s="52"/>
      <c r="AX70" s="53"/>
      <c r="AY70" s="14">
        <f>AY69/AY68</f>
        <v>-1.278106371191256</v>
      </c>
      <c r="AZ70" s="51" t="s">
        <v>43</v>
      </c>
      <c r="BA70" s="52"/>
      <c r="BB70" s="53"/>
      <c r="BC70" s="14">
        <f>BC69/BC68</f>
        <v>-1.6666652468845604</v>
      </c>
    </row>
    <row r="71" spans="1:55" ht="18" customHeight="1">
      <c r="A71" s="40"/>
      <c r="B71" s="54" t="s">
        <v>5</v>
      </c>
      <c r="C71" s="35" t="s">
        <v>64</v>
      </c>
      <c r="D71" s="23">
        <f>IF(G73&lt;-$C$7,ABS($B$4/G76),"")</f>
        <v>23.290963200000004</v>
      </c>
      <c r="E71" s="7" t="s">
        <v>36</v>
      </c>
      <c r="F71" s="24">
        <f>IF(G73&lt;-$C$7,ABS($B$5/G76),"")</f>
        <v>31.054617600000007</v>
      </c>
      <c r="G71" s="18">
        <f>IF(G73&lt;-$C$7,-G73,"-")</f>
        <v>410.5202102498401</v>
      </c>
      <c r="H71" s="23">
        <f>IF(K73&lt;-$C$7,ABS($B$4/K76),"")</f>
        <v>15.6008736</v>
      </c>
      <c r="I71" s="7" t="s">
        <v>36</v>
      </c>
      <c r="J71" s="24">
        <f>IF(K73&lt;-$C$7,ABS($B$5/K76),"")</f>
        <v>20.801164800000002</v>
      </c>
      <c r="K71" s="18">
        <f>IF(K73&lt;-$C$7,-K73,"-")</f>
        <v>194.89286549686</v>
      </c>
      <c r="L71" s="23">
        <f>IF(O73&lt;-$C$7,ABS($B$4/O76),"")</f>
        <v>15.994867200000007</v>
      </c>
      <c r="M71" s="7" t="s">
        <v>36</v>
      </c>
      <c r="N71" s="24">
        <f>IF(O73&lt;-$C$7,ABS($B$5/O76),"")</f>
        <v>21.326489600000013</v>
      </c>
      <c r="O71" s="18">
        <f>IF(O73&lt;-$C$7,-O73,"-")</f>
        <v>217.3989404854401</v>
      </c>
      <c r="P71" s="23">
        <f>IF(S73&lt;-$C$7,ABS($B$4/S76),"")</f>
        <v>10.8640672</v>
      </c>
      <c r="Q71" s="7" t="s">
        <v>36</v>
      </c>
      <c r="R71" s="24">
        <f>IF(S73&lt;-$C$7,ABS($B$5/S76),"")</f>
        <v>14.485422933333334</v>
      </c>
      <c r="S71" s="18">
        <f>IF(S73&lt;-$C$7,-S73,"-")</f>
        <v>74.68533726960666</v>
      </c>
      <c r="T71" s="23">
        <f>IF(W73&lt;-$C$7,ABS($B$4/W76),"")</f>
        <v>8.199388799999998</v>
      </c>
      <c r="U71" s="7" t="s">
        <v>36</v>
      </c>
      <c r="V71" s="24">
        <f>IF(W73&lt;-$C$7,ABS($B$5/W76),"")</f>
        <v>10.932518399999998</v>
      </c>
      <c r="W71" s="18">
        <f>IF(W73&lt;-$C$7,-W73,"-")</f>
        <v>42.462196076539996</v>
      </c>
      <c r="X71" s="23">
        <f>IF(AA73&lt;-$C$7,ABS($B$4/AA76),"")</f>
        <v>8.001004799999997</v>
      </c>
      <c r="Y71" s="7" t="s">
        <v>36</v>
      </c>
      <c r="Z71" s="24">
        <f>IF(AA73&lt;-$C$7,ABS($B$5/AA76),"")</f>
        <v>10.668006399999996</v>
      </c>
      <c r="AA71" s="18">
        <f>IF(AA73&lt;-$C$7,-AA73,"-")</f>
        <v>41.68693399063997</v>
      </c>
      <c r="AB71" s="23"/>
      <c r="AC71" s="7" t="s">
        <v>36</v>
      </c>
      <c r="AD71" s="24"/>
      <c r="AE71" s="18" t="s">
        <v>0</v>
      </c>
      <c r="AF71" s="23">
        <f>IF(AI73&lt;-$C$7,ABS($B$4/AI76),"")</f>
      </c>
      <c r="AG71" s="7" t="s">
        <v>36</v>
      </c>
      <c r="AH71" s="24">
        <f>IF(AI73&lt;-$C$7,ABS($B$5/AI76),"")</f>
      </c>
      <c r="AI71" s="18" t="str">
        <f>IF(AI73&lt;-$C$7,-AI73,"-")</f>
        <v>-</v>
      </c>
      <c r="AJ71" s="23">
        <f>IF(AM73&lt;-$C$7,ABS($B$4/AM76),"")</f>
      </c>
      <c r="AK71" s="7" t="s">
        <v>36</v>
      </c>
      <c r="AL71" s="24">
        <f>IF(AM73&lt;-$C$7,ABS($B$5/AM76),"")</f>
      </c>
      <c r="AM71" s="18" t="str">
        <f>IF(AM73&lt;-$C$7,-AM73,"-")</f>
        <v>-</v>
      </c>
      <c r="AN71" s="23">
        <f>IF(AQ73&lt;-$C$7,ABS($B$4/AQ76),"")</f>
      </c>
      <c r="AO71" s="7" t="s">
        <v>36</v>
      </c>
      <c r="AP71" s="24">
        <f>IF(AQ73&lt;-$C$7,ABS($B$5/AQ76),"")</f>
      </c>
      <c r="AQ71" s="18" t="str">
        <f>IF(AQ73&lt;-$C$7,-AQ73,"-")</f>
        <v>-</v>
      </c>
      <c r="AR71" s="23">
        <f>IF(AU73&lt;-$C$7,ABS($B$4/AU76),"")</f>
      </c>
      <c r="AS71" s="7" t="s">
        <v>36</v>
      </c>
      <c r="AT71" s="24">
        <f>IF(AU73&lt;-$C$7,ABS($B$5/AU76),"")</f>
      </c>
      <c r="AU71" s="18" t="str">
        <f>IF(AU73&lt;-$C$7,-AU73,"-")</f>
        <v>-</v>
      </c>
      <c r="AV71" s="23">
        <f>IF(AY73&lt;-$C$7,ABS($B$4/AY76),"")</f>
      </c>
      <c r="AW71" s="7" t="s">
        <v>36</v>
      </c>
      <c r="AX71" s="24">
        <f>IF(AY73&lt;-$C$7,ABS($B$5/AY76),"")</f>
      </c>
      <c r="AY71" s="18" t="str">
        <f>IF(AY73&lt;-$C$7,-AY73,"-")</f>
        <v>-</v>
      </c>
      <c r="AZ71" s="23">
        <f>IF(BC73&lt;-$C$7,ABS($B$4/BC76),"")</f>
      </c>
      <c r="BA71" s="7" t="s">
        <v>36</v>
      </c>
      <c r="BB71" s="24">
        <f>IF(BC73&lt;-$C$7,ABS($B$5/BC76),"")</f>
      </c>
      <c r="BC71" s="18" t="str">
        <f>IF(BC73&lt;-$C$7,-BC73,"-")</f>
        <v>-</v>
      </c>
    </row>
    <row r="72" spans="1:55" s="13" customFormat="1" ht="18" customHeight="1" hidden="1">
      <c r="A72" s="40"/>
      <c r="B72" s="55"/>
      <c r="C72" s="12"/>
      <c r="D72" s="51" t="s">
        <v>39</v>
      </c>
      <c r="E72" s="52"/>
      <c r="F72" s="53"/>
      <c r="G72" s="10">
        <v>15</v>
      </c>
      <c r="H72" s="51" t="s">
        <v>39</v>
      </c>
      <c r="I72" s="52"/>
      <c r="J72" s="53"/>
      <c r="K72" s="10">
        <v>15</v>
      </c>
      <c r="L72" s="51" t="s">
        <v>39</v>
      </c>
      <c r="M72" s="52"/>
      <c r="N72" s="53"/>
      <c r="O72" s="10">
        <v>15</v>
      </c>
      <c r="P72" s="51" t="s">
        <v>39</v>
      </c>
      <c r="Q72" s="52"/>
      <c r="R72" s="53"/>
      <c r="S72" s="10">
        <v>15</v>
      </c>
      <c r="T72" s="51" t="s">
        <v>39</v>
      </c>
      <c r="U72" s="52"/>
      <c r="V72" s="53"/>
      <c r="W72" s="10">
        <v>15</v>
      </c>
      <c r="X72" s="51" t="s">
        <v>39</v>
      </c>
      <c r="Y72" s="52"/>
      <c r="Z72" s="53"/>
      <c r="AA72" s="10">
        <v>15</v>
      </c>
      <c r="AB72" s="51" t="s">
        <v>39</v>
      </c>
      <c r="AC72" s="52"/>
      <c r="AD72" s="53"/>
      <c r="AE72" s="10">
        <v>15</v>
      </c>
      <c r="AF72" s="51" t="s">
        <v>39</v>
      </c>
      <c r="AG72" s="52"/>
      <c r="AH72" s="53"/>
      <c r="AI72" s="10">
        <v>15</v>
      </c>
      <c r="AJ72" s="51" t="s">
        <v>39</v>
      </c>
      <c r="AK72" s="52"/>
      <c r="AL72" s="53"/>
      <c r="AM72" s="10">
        <v>15</v>
      </c>
      <c r="AN72" s="51" t="s">
        <v>39</v>
      </c>
      <c r="AO72" s="52"/>
      <c r="AP72" s="53"/>
      <c r="AQ72" s="10">
        <v>15</v>
      </c>
      <c r="AR72" s="51" t="s">
        <v>39</v>
      </c>
      <c r="AS72" s="52"/>
      <c r="AT72" s="53"/>
      <c r="AU72" s="10">
        <v>15</v>
      </c>
      <c r="AV72" s="51" t="s">
        <v>39</v>
      </c>
      <c r="AW72" s="52"/>
      <c r="AX72" s="53"/>
      <c r="AY72" s="10">
        <v>15</v>
      </c>
      <c r="AZ72" s="51" t="s">
        <v>39</v>
      </c>
      <c r="BA72" s="52"/>
      <c r="BB72" s="53"/>
      <c r="BC72" s="10">
        <v>15</v>
      </c>
    </row>
    <row r="73" spans="1:55" ht="18" customHeight="1" hidden="1">
      <c r="A73" s="40"/>
      <c r="B73" s="55"/>
      <c r="C73" s="48"/>
      <c r="D73" s="51" t="s">
        <v>40</v>
      </c>
      <c r="E73" s="52"/>
      <c r="F73" s="53"/>
      <c r="G73" s="9">
        <f>G74+G$7</f>
        <v>-410.5202102498401</v>
      </c>
      <c r="H73" s="51" t="s">
        <v>40</v>
      </c>
      <c r="I73" s="52"/>
      <c r="J73" s="53"/>
      <c r="K73" s="9">
        <f>K74+K$7</f>
        <v>-194.89286549686</v>
      </c>
      <c r="L73" s="51" t="s">
        <v>40</v>
      </c>
      <c r="M73" s="52"/>
      <c r="N73" s="53"/>
      <c r="O73" s="9">
        <f>O74+O$7</f>
        <v>-217.3989404854401</v>
      </c>
      <c r="P73" s="51" t="s">
        <v>40</v>
      </c>
      <c r="Q73" s="52"/>
      <c r="R73" s="53"/>
      <c r="S73" s="9">
        <f>S74+S$7</f>
        <v>-74.68533726960666</v>
      </c>
      <c r="T73" s="51" t="s">
        <v>40</v>
      </c>
      <c r="U73" s="52"/>
      <c r="V73" s="53"/>
      <c r="W73" s="9">
        <f>W74+W$7</f>
        <v>-42.462196076539996</v>
      </c>
      <c r="X73" s="51" t="s">
        <v>40</v>
      </c>
      <c r="Y73" s="52"/>
      <c r="Z73" s="53"/>
      <c r="AA73" s="9">
        <f>AA74+AA$7</f>
        <v>-41.68693399063997</v>
      </c>
      <c r="AB73" s="51" t="s">
        <v>40</v>
      </c>
      <c r="AC73" s="52"/>
      <c r="AD73" s="53"/>
      <c r="AE73" s="9">
        <f>AE74+AE$7</f>
        <v>-5.951482954460005</v>
      </c>
      <c r="AF73" s="51" t="s">
        <v>40</v>
      </c>
      <c r="AG73" s="52"/>
      <c r="AH73" s="53"/>
      <c r="AI73" s="9">
        <f>AI74+AI$7</f>
        <v>-4.41541966486</v>
      </c>
      <c r="AJ73" s="51" t="s">
        <v>40</v>
      </c>
      <c r="AK73" s="52"/>
      <c r="AL73" s="53"/>
      <c r="AM73" s="9">
        <f>AM74+AM$7</f>
        <v>4.04306058047333</v>
      </c>
      <c r="AN73" s="51" t="s">
        <v>40</v>
      </c>
      <c r="AO73" s="52"/>
      <c r="AP73" s="53"/>
      <c r="AQ73" s="9">
        <f>AQ74+AQ$7</f>
        <v>3.0699999999999967</v>
      </c>
      <c r="AR73" s="51" t="s">
        <v>40</v>
      </c>
      <c r="AS73" s="52"/>
      <c r="AT73" s="53"/>
      <c r="AU73" s="9">
        <f>AU74+AU$7</f>
        <v>8.41082781824</v>
      </c>
      <c r="AV73" s="51" t="s">
        <v>40</v>
      </c>
      <c r="AW73" s="52"/>
      <c r="AX73" s="53"/>
      <c r="AY73" s="9">
        <f>AY74+AY$7</f>
        <v>6.586259999999999</v>
      </c>
      <c r="AZ73" s="51" t="s">
        <v>40</v>
      </c>
      <c r="BA73" s="52"/>
      <c r="BB73" s="53"/>
      <c r="BC73" s="9">
        <f>BC74+BC$7</f>
        <v>13.445414827493336</v>
      </c>
    </row>
    <row r="74" spans="1:55" ht="18" customHeight="1" hidden="1">
      <c r="A74" s="40"/>
      <c r="B74" s="55"/>
      <c r="C74" s="49"/>
      <c r="D74" s="51" t="s">
        <v>41</v>
      </c>
      <c r="E74" s="52"/>
      <c r="F74" s="53"/>
      <c r="G74" s="9">
        <f>G$6*G75/(G$6-G75)</f>
        <v>-425.9541602498401</v>
      </c>
      <c r="H74" s="51" t="s">
        <v>41</v>
      </c>
      <c r="I74" s="52"/>
      <c r="J74" s="53"/>
      <c r="K74" s="9">
        <f>K$6*K75/(K$6-K75)</f>
        <v>-207.20797549686</v>
      </c>
      <c r="L74" s="51" t="s">
        <v>41</v>
      </c>
      <c r="M74" s="52"/>
      <c r="N74" s="53"/>
      <c r="O74" s="9">
        <f>O$6*O75/(O$6-O75)</f>
        <v>-216.5437104854401</v>
      </c>
      <c r="P74" s="51" t="s">
        <v>41</v>
      </c>
      <c r="Q74" s="52"/>
      <c r="R74" s="53"/>
      <c r="S74" s="9">
        <f>S$6*S75/(S$6-S75)</f>
        <v>-110.79132726960665</v>
      </c>
      <c r="T74" s="51" t="s">
        <v>41</v>
      </c>
      <c r="U74" s="52"/>
      <c r="V74" s="53"/>
      <c r="W74" s="9">
        <f>W$6*W75/(W$6-W75)</f>
        <v>-69.39260607653999</v>
      </c>
      <c r="X74" s="51" t="s">
        <v>41</v>
      </c>
      <c r="Y74" s="52"/>
      <c r="Z74" s="53"/>
      <c r="AA74" s="9">
        <f>AA$6*AA75/(AA$6-AA75)</f>
        <v>-66.68027399063998</v>
      </c>
      <c r="AB74" s="51" t="s">
        <v>41</v>
      </c>
      <c r="AC74" s="52"/>
      <c r="AD74" s="53"/>
      <c r="AE74" s="9">
        <f>AE$6*AE75/(AE$6-AE75)</f>
        <v>-33.08976295446001</v>
      </c>
      <c r="AF74" s="51" t="s">
        <v>41</v>
      </c>
      <c r="AG74" s="52"/>
      <c r="AH74" s="53"/>
      <c r="AI74" s="9">
        <f>AI$6*AI75/(AI$6-AI75)</f>
        <v>-33.05967966486</v>
      </c>
      <c r="AJ74" s="51" t="s">
        <v>41</v>
      </c>
      <c r="AK74" s="52"/>
      <c r="AL74" s="53"/>
      <c r="AM74" s="9">
        <f>AM$6*AM75/(AM$6-AM75)</f>
        <v>-22.37076941952667</v>
      </c>
      <c r="AN74" s="51" t="s">
        <v>41</v>
      </c>
      <c r="AO74" s="52"/>
      <c r="AP74" s="53"/>
      <c r="AQ74" s="9">
        <f>AQ$6*AQ75/(AQ$6-AQ75)</f>
        <v>-21.6</v>
      </c>
      <c r="AR74" s="51" t="s">
        <v>41</v>
      </c>
      <c r="AS74" s="52"/>
      <c r="AT74" s="53"/>
      <c r="AU74" s="9">
        <f>AU$6*AU75/(AU$6-AU75)</f>
        <v>-12.77087218176</v>
      </c>
      <c r="AV74" s="51" t="s">
        <v>41</v>
      </c>
      <c r="AW74" s="52"/>
      <c r="AX74" s="53"/>
      <c r="AY74" s="9">
        <f>AY$6*AY75/(AY$6-AY75)</f>
        <v>-12.91374</v>
      </c>
      <c r="AZ74" s="51" t="s">
        <v>41</v>
      </c>
      <c r="BA74" s="52"/>
      <c r="BB74" s="53"/>
      <c r="BC74" s="9">
        <f>BC$6*BC75/(BC$6-BC75)</f>
        <v>-8.760365172506665</v>
      </c>
    </row>
    <row r="75" spans="1:55" ht="18" customHeight="1" hidden="1">
      <c r="A75" s="40"/>
      <c r="B75" s="55"/>
      <c r="C75" s="49"/>
      <c r="D75" s="51" t="s">
        <v>42</v>
      </c>
      <c r="E75" s="52"/>
      <c r="F75" s="53"/>
      <c r="G75" s="9">
        <f>G$6+G72</f>
        <v>87.78426</v>
      </c>
      <c r="H75" s="51" t="s">
        <v>42</v>
      </c>
      <c r="I75" s="52"/>
      <c r="J75" s="53"/>
      <c r="K75" s="9">
        <f>K$6+K72</f>
        <v>63.75273</v>
      </c>
      <c r="L75" s="51" t="s">
        <v>42</v>
      </c>
      <c r="M75" s="52"/>
      <c r="N75" s="53"/>
      <c r="O75" s="9">
        <f>O$6+O72</f>
        <v>64.98396</v>
      </c>
      <c r="P75" s="51" t="s">
        <v>42</v>
      </c>
      <c r="Q75" s="52"/>
      <c r="R75" s="53"/>
      <c r="S75" s="9">
        <f>S$6+S72</f>
        <v>48.95021</v>
      </c>
      <c r="T75" s="51" t="s">
        <v>42</v>
      </c>
      <c r="U75" s="52"/>
      <c r="V75" s="53"/>
      <c r="W75" s="9">
        <f>W$6+W72</f>
        <v>40.623090000000005</v>
      </c>
      <c r="X75" s="51" t="s">
        <v>42</v>
      </c>
      <c r="Y75" s="52"/>
      <c r="Z75" s="53"/>
      <c r="AA75" s="9">
        <f>AA$6+AA72</f>
        <v>40.00314</v>
      </c>
      <c r="AB75" s="51" t="s">
        <v>42</v>
      </c>
      <c r="AC75" s="52"/>
      <c r="AD75" s="53"/>
      <c r="AE75" s="9">
        <f>AE$6+AE72</f>
        <v>31.00737</v>
      </c>
      <c r="AF75" s="51" t="s">
        <v>42</v>
      </c>
      <c r="AG75" s="52"/>
      <c r="AH75" s="53"/>
      <c r="AI75" s="9">
        <f>AI$6+AI72</f>
        <v>30.99777</v>
      </c>
      <c r="AJ75" s="51" t="s">
        <v>42</v>
      </c>
      <c r="AK75" s="52"/>
      <c r="AL75" s="53"/>
      <c r="AM75" s="9">
        <f>AM$6+AM72</f>
        <v>27.29423</v>
      </c>
      <c r="AN75" s="51" t="s">
        <v>42</v>
      </c>
      <c r="AO75" s="52"/>
      <c r="AP75" s="53"/>
      <c r="AQ75" s="9">
        <f>AQ$6+AQ72</f>
        <v>27</v>
      </c>
      <c r="AR75" s="51" t="s">
        <v>42</v>
      </c>
      <c r="AS75" s="52"/>
      <c r="AT75" s="53"/>
      <c r="AU75" s="9">
        <f>AU$6+AU72</f>
        <v>23.24208</v>
      </c>
      <c r="AV75" s="51" t="s">
        <v>42</v>
      </c>
      <c r="AW75" s="52"/>
      <c r="AX75" s="53"/>
      <c r="AY75" s="9">
        <f>AY$6+AY72</f>
        <v>23.310000000000002</v>
      </c>
      <c r="AZ75" s="51" t="s">
        <v>42</v>
      </c>
      <c r="BA75" s="52"/>
      <c r="BB75" s="53"/>
      <c r="BC75" s="9">
        <f>BC$6+BC72</f>
        <v>21.19874</v>
      </c>
    </row>
    <row r="76" spans="1:55" ht="18" customHeight="1" hidden="1">
      <c r="A76" s="40"/>
      <c r="B76" s="55"/>
      <c r="C76" s="50"/>
      <c r="D76" s="51" t="s">
        <v>43</v>
      </c>
      <c r="E76" s="52"/>
      <c r="F76" s="53"/>
      <c r="G76" s="14">
        <f>G75/G74</f>
        <v>-0.20608851419249158</v>
      </c>
      <c r="H76" s="51" t="s">
        <v>43</v>
      </c>
      <c r="I76" s="52"/>
      <c r="J76" s="53"/>
      <c r="K76" s="14">
        <f>K75/K74</f>
        <v>-0.30767507788794596</v>
      </c>
      <c r="L76" s="51" t="s">
        <v>43</v>
      </c>
      <c r="M76" s="52"/>
      <c r="N76" s="53"/>
      <c r="O76" s="14">
        <f>O75/O74</f>
        <v>-0.30009627088369933</v>
      </c>
      <c r="P76" s="51" t="s">
        <v>43</v>
      </c>
      <c r="Q76" s="52"/>
      <c r="R76" s="53"/>
      <c r="S76" s="14">
        <f>S75/S74</f>
        <v>-0.4418234820933361</v>
      </c>
      <c r="T76" s="51" t="s">
        <v>43</v>
      </c>
      <c r="U76" s="52"/>
      <c r="V76" s="53"/>
      <c r="W76" s="14">
        <f>W75/W74</f>
        <v>-0.5854094880828192</v>
      </c>
      <c r="X76" s="51" t="s">
        <v>43</v>
      </c>
      <c r="Y76" s="52"/>
      <c r="Z76" s="53"/>
      <c r="AA76" s="14">
        <f>AA75/AA74</f>
        <v>-0.5999246494640276</v>
      </c>
      <c r="AB76" s="51" t="s">
        <v>43</v>
      </c>
      <c r="AC76" s="52"/>
      <c r="AD76" s="53"/>
      <c r="AE76" s="14">
        <f>AE75/AE74</f>
        <v>-0.9370683628853458</v>
      </c>
      <c r="AF76" s="51" t="s">
        <v>43</v>
      </c>
      <c r="AG76" s="52"/>
      <c r="AH76" s="53"/>
      <c r="AI76" s="14">
        <f>AI75/AI74</f>
        <v>-0.9376306822763423</v>
      </c>
      <c r="AJ76" s="51" t="s">
        <v>43</v>
      </c>
      <c r="AK76" s="52"/>
      <c r="AL76" s="53"/>
      <c r="AM76" s="14">
        <f>AM75/AM74</f>
        <v>-1.220084543724983</v>
      </c>
      <c r="AN76" s="51" t="s">
        <v>43</v>
      </c>
      <c r="AO76" s="52"/>
      <c r="AP76" s="53"/>
      <c r="AQ76" s="14">
        <f>AQ75/AQ74</f>
        <v>-1.25</v>
      </c>
      <c r="AR76" s="51" t="s">
        <v>43</v>
      </c>
      <c r="AS76" s="52"/>
      <c r="AT76" s="53"/>
      <c r="AU76" s="14">
        <f>AU75/AU74</f>
        <v>-1.8199289499737932</v>
      </c>
      <c r="AV76" s="51" t="s">
        <v>43</v>
      </c>
      <c r="AW76" s="52"/>
      <c r="AX76" s="53"/>
      <c r="AY76" s="14">
        <f>AY75/AY74</f>
        <v>-1.8050541516245489</v>
      </c>
      <c r="AZ76" s="51" t="s">
        <v>43</v>
      </c>
      <c r="BA76" s="52"/>
      <c r="BB76" s="53"/>
      <c r="BC76" s="14">
        <f>BC75/BC74</f>
        <v>-2.419846613989295</v>
      </c>
    </row>
    <row r="77" spans="1:55" ht="18" customHeight="1">
      <c r="A77" s="40"/>
      <c r="B77" s="55"/>
      <c r="C77" s="3" t="s">
        <v>1</v>
      </c>
      <c r="D77" s="21">
        <f>IF(G79&lt;-$C$7,ABS($B$4/G82),"")</f>
        <v>15.030765036994415</v>
      </c>
      <c r="E77" s="19" t="s">
        <v>36</v>
      </c>
      <c r="F77" s="22">
        <f>IF(G79&lt;-$C$7,ABS($B$5/G82),"")</f>
        <v>20.04102004932589</v>
      </c>
      <c r="G77" s="20">
        <f>IF(G79&lt;-$C$7,-G79,"-")</f>
        <v>285.2676246773982</v>
      </c>
      <c r="H77" s="21">
        <f>IF(K79&lt;-$C$7,ABS($B$4/K82),"")</f>
        <v>4.466441138968008</v>
      </c>
      <c r="I77" s="19" t="s">
        <v>36</v>
      </c>
      <c r="J77" s="22">
        <f>IF(K79&lt;-$C$7,ABS($B$5/K82),"")</f>
        <v>5.955254851957345</v>
      </c>
      <c r="K77" s="20">
        <f>IF(K79&lt;-$C$7,-K79,"-")</f>
        <v>81.80245310604163</v>
      </c>
      <c r="L77" s="21">
        <f>IF(O79&lt;-$C$7,ABS($B$4/O82),"")</f>
        <v>13.371999067246538</v>
      </c>
      <c r="M77" s="19" t="s">
        <v>36</v>
      </c>
      <c r="N77" s="22">
        <f>IF(O79&lt;-$C$7,ABS($B$5/O82),"")</f>
        <v>17.829332089662053</v>
      </c>
      <c r="O77" s="20">
        <f>IF(O79&lt;-$C$7,-O79,"-")</f>
        <v>190.08616218693507</v>
      </c>
      <c r="P77" s="21">
        <f>IF(S79&lt;-$C$7,ABS($B$4/S82),"")</f>
        <v>9.121243673378679</v>
      </c>
      <c r="Q77" s="19" t="s">
        <v>36</v>
      </c>
      <c r="R77" s="22">
        <f>IF(S79&lt;-$C$7,ABS($B$5/S82),"")</f>
        <v>12.161658231171574</v>
      </c>
      <c r="S77" s="20">
        <f>IF(S79&lt;-$C$7,-S79,"-")</f>
        <v>62.35841545257866</v>
      </c>
      <c r="T77" s="21">
        <f>IF(W79&lt;-$C$7,ABS($B$4/W82),"")</f>
        <v>5.725642545221866</v>
      </c>
      <c r="U77" s="19" t="s">
        <v>36</v>
      </c>
      <c r="V77" s="22">
        <f>IF(W79&lt;-$C$7,ABS($B$5/W82),"")</f>
        <v>7.634190060295823</v>
      </c>
      <c r="W77" s="20">
        <f>IF(W79&lt;-$C$7,-W79,"-")</f>
        <v>29.256982967510208</v>
      </c>
      <c r="X77" s="21">
        <f>IF(AA79&lt;-$C$7,ABS($B$4/AA82),"")</f>
        <v>6.857719590282084</v>
      </c>
      <c r="Y77" s="19" t="s">
        <v>36</v>
      </c>
      <c r="Z77" s="22">
        <f>IF(AA79&lt;-$C$7,ABS($B$5/AA82),"")</f>
        <v>9.143626120376114</v>
      </c>
      <c r="AA77" s="20">
        <f>IF(AA79&lt;-$C$7,-AA79,"-")</f>
        <v>35.73157562428449</v>
      </c>
      <c r="AB77" s="21">
        <f>IF(AE79&lt;-$C$7,ABS($B$4/AE82),"")</f>
      </c>
      <c r="AC77" s="19" t="s">
        <v>36</v>
      </c>
      <c r="AD77" s="22">
        <f>IF(AE79&lt;-$C$7,ABS($B$5/AE82),"")</f>
      </c>
      <c r="AE77" s="20" t="str">
        <f>IF(AE79&lt;-$C$7,-AE79,"-")</f>
        <v>-</v>
      </c>
      <c r="AF77" s="21">
        <f>IF(AI79&lt;-$C$7,ABS($B$4/AI82),"")</f>
      </c>
      <c r="AG77" s="19" t="s">
        <v>36</v>
      </c>
      <c r="AH77" s="22">
        <f>IF(AI79&lt;-$C$7,ABS($B$5/AI82),"")</f>
      </c>
      <c r="AI77" s="20" t="str">
        <f>IF(AI79&lt;-$C$7,-AI79,"-")</f>
        <v>-</v>
      </c>
      <c r="AJ77" s="21">
        <f>IF(AM79&lt;-$C$7,ABS($B$4/AM82),"")</f>
      </c>
      <c r="AK77" s="19" t="s">
        <v>36</v>
      </c>
      <c r="AL77" s="22">
        <f>IF(AM79&lt;-$C$7,ABS($B$5/AM82),"")</f>
      </c>
      <c r="AM77" s="20" t="str">
        <f>IF(AM79&lt;-$C$7,-AM79,"-")</f>
        <v>-</v>
      </c>
      <c r="AN77" s="21">
        <f>IF(AQ79&lt;-$C$7,ABS($B$4/AQ82),"")</f>
      </c>
      <c r="AO77" s="19" t="s">
        <v>36</v>
      </c>
      <c r="AP77" s="22">
        <f>IF(AQ79&lt;-$C$7,ABS($B$5/AQ82),"")</f>
      </c>
      <c r="AQ77" s="20" t="str">
        <f>IF(AQ79&lt;-$C$7,-AQ79,"-")</f>
        <v>-</v>
      </c>
      <c r="AR77" s="21">
        <f>IF(AU79&lt;-$C$7,ABS($B$4/AU82),"")</f>
      </c>
      <c r="AS77" s="19" t="s">
        <v>36</v>
      </c>
      <c r="AT77" s="22">
        <f>IF(AU79&lt;-$C$7,ABS($B$5/AU82),"")</f>
      </c>
      <c r="AU77" s="20" t="str">
        <f>IF(AU79&lt;-$C$7,-AU79,"-")</f>
        <v>-</v>
      </c>
      <c r="AV77" s="21">
        <f>IF(AY79&lt;-$C$7,ABS($B$4/AY82),"")</f>
      </c>
      <c r="AW77" s="19" t="s">
        <v>36</v>
      </c>
      <c r="AX77" s="22">
        <f>IF(AY79&lt;-$C$7,ABS($B$5/AY82),"")</f>
      </c>
      <c r="AY77" s="20" t="str">
        <f>IF(AY79&lt;-$C$7,-AY79,"-")</f>
        <v>-</v>
      </c>
      <c r="AZ77" s="21">
        <f>IF(BC79&lt;-$C$7,ABS($B$4/BC82),"")</f>
      </c>
      <c r="BA77" s="19" t="s">
        <v>36</v>
      </c>
      <c r="BB77" s="22">
        <f>IF(BC79&lt;-$C$7,ABS($B$5/BC82),"")</f>
      </c>
      <c r="BC77" s="20" t="str">
        <f>IF(BC79&lt;-$C$7,-BC79,"-")</f>
        <v>-</v>
      </c>
    </row>
    <row r="78" spans="1:55" s="13" customFormat="1" ht="18" customHeight="1" hidden="1">
      <c r="A78" s="40"/>
      <c r="B78" s="55"/>
      <c r="C78" s="12"/>
      <c r="D78" s="57" t="s">
        <v>39</v>
      </c>
      <c r="E78" s="58"/>
      <c r="F78" s="59"/>
      <c r="G78" s="15">
        <v>15</v>
      </c>
      <c r="H78" s="57" t="s">
        <v>39</v>
      </c>
      <c r="I78" s="58"/>
      <c r="J78" s="59"/>
      <c r="K78" s="15">
        <v>15</v>
      </c>
      <c r="L78" s="57" t="s">
        <v>39</v>
      </c>
      <c r="M78" s="58"/>
      <c r="N78" s="59"/>
      <c r="O78" s="15">
        <v>15</v>
      </c>
      <c r="P78" s="57" t="s">
        <v>39</v>
      </c>
      <c r="Q78" s="58"/>
      <c r="R78" s="59"/>
      <c r="S78" s="15">
        <v>15</v>
      </c>
      <c r="T78" s="57" t="s">
        <v>39</v>
      </c>
      <c r="U78" s="58"/>
      <c r="V78" s="59"/>
      <c r="W78" s="15">
        <v>15</v>
      </c>
      <c r="X78" s="57" t="s">
        <v>39</v>
      </c>
      <c r="Y78" s="58"/>
      <c r="Z78" s="59"/>
      <c r="AA78" s="15">
        <v>15</v>
      </c>
      <c r="AB78" s="57" t="s">
        <v>39</v>
      </c>
      <c r="AC78" s="58"/>
      <c r="AD78" s="59"/>
      <c r="AE78" s="15">
        <v>15</v>
      </c>
      <c r="AF78" s="57" t="s">
        <v>39</v>
      </c>
      <c r="AG78" s="58"/>
      <c r="AH78" s="59"/>
      <c r="AI78" s="15">
        <v>15</v>
      </c>
      <c r="AJ78" s="57" t="s">
        <v>39</v>
      </c>
      <c r="AK78" s="58"/>
      <c r="AL78" s="59"/>
      <c r="AM78" s="15">
        <v>15</v>
      </c>
      <c r="AN78" s="57" t="s">
        <v>39</v>
      </c>
      <c r="AO78" s="58"/>
      <c r="AP78" s="59"/>
      <c r="AQ78" s="15">
        <v>15</v>
      </c>
      <c r="AR78" s="57" t="s">
        <v>39</v>
      </c>
      <c r="AS78" s="58"/>
      <c r="AT78" s="59"/>
      <c r="AU78" s="15">
        <v>15</v>
      </c>
      <c r="AV78" s="57" t="s">
        <v>39</v>
      </c>
      <c r="AW78" s="58"/>
      <c r="AX78" s="59"/>
      <c r="AY78" s="15">
        <v>15</v>
      </c>
      <c r="AZ78" s="57" t="s">
        <v>39</v>
      </c>
      <c r="BA78" s="58"/>
      <c r="BB78" s="59"/>
      <c r="BC78" s="15">
        <v>15</v>
      </c>
    </row>
    <row r="79" spans="1:55" ht="18" customHeight="1" hidden="1">
      <c r="A79" s="40"/>
      <c r="B79" s="55"/>
      <c r="C79" s="48"/>
      <c r="D79" s="51" t="s">
        <v>40</v>
      </c>
      <c r="E79" s="52"/>
      <c r="F79" s="53"/>
      <c r="G79" s="9">
        <f>G80+G$7</f>
        <v>-285.2676246773982</v>
      </c>
      <c r="H79" s="51" t="s">
        <v>40</v>
      </c>
      <c r="I79" s="52"/>
      <c r="J79" s="53"/>
      <c r="K79" s="9">
        <f>K80+K$7</f>
        <v>-81.80245310604163</v>
      </c>
      <c r="L79" s="51" t="s">
        <v>40</v>
      </c>
      <c r="M79" s="52"/>
      <c r="N79" s="53"/>
      <c r="O79" s="9">
        <f>O80+O$7</f>
        <v>-190.08616218693507</v>
      </c>
      <c r="P79" s="51" t="s">
        <v>40</v>
      </c>
      <c r="Q79" s="52"/>
      <c r="R79" s="53"/>
      <c r="S79" s="9">
        <f>S80+S$7</f>
        <v>-62.35841545257866</v>
      </c>
      <c r="T79" s="51" t="s">
        <v>40</v>
      </c>
      <c r="U79" s="52"/>
      <c r="V79" s="53"/>
      <c r="W79" s="9">
        <f>W80+W$7</f>
        <v>-29.256982967510208</v>
      </c>
      <c r="X79" s="51" t="s">
        <v>40</v>
      </c>
      <c r="Y79" s="52"/>
      <c r="Z79" s="53"/>
      <c r="AA79" s="9">
        <f>AA80+AA$7</f>
        <v>-35.73157562428449</v>
      </c>
      <c r="AB79" s="51" t="s">
        <v>40</v>
      </c>
      <c r="AC79" s="52"/>
      <c r="AD79" s="53"/>
      <c r="AE79" s="9">
        <f>AE80+AE$7</f>
        <v>-3.6755245139054225</v>
      </c>
      <c r="AF79" s="51" t="s">
        <v>40</v>
      </c>
      <c r="AG79" s="52"/>
      <c r="AH79" s="53"/>
      <c r="AI79" s="9">
        <f>AI80+AI$7</f>
        <v>-3.374661640572409</v>
      </c>
      <c r="AJ79" s="51" t="s">
        <v>40</v>
      </c>
      <c r="AK79" s="52"/>
      <c r="AL79" s="53"/>
      <c r="AM79" s="9">
        <f>AM80+AM$7</f>
        <v>4.860611328409956</v>
      </c>
      <c r="AN79" s="51" t="s">
        <v>40</v>
      </c>
      <c r="AO79" s="52"/>
      <c r="AP79" s="53"/>
      <c r="AQ79" s="9">
        <f>AQ80+AQ$7</f>
        <v>3.6049741684564935</v>
      </c>
      <c r="AR79" s="51" t="s">
        <v>40</v>
      </c>
      <c r="AS79" s="52"/>
      <c r="AT79" s="53"/>
      <c r="AU79" s="9">
        <f>AU80+AU$7</f>
        <v>8.585427595700473</v>
      </c>
      <c r="AV79" s="51" t="s">
        <v>40</v>
      </c>
      <c r="AW79" s="52"/>
      <c r="AX79" s="53"/>
      <c r="AY79" s="9">
        <f>AY80+AY$7</f>
        <v>6.7692959913031565</v>
      </c>
      <c r="AZ79" s="51" t="s">
        <v>40</v>
      </c>
      <c r="BA79" s="52"/>
      <c r="BB79" s="53"/>
      <c r="BC79" s="9">
        <f>BC80+BC$7</f>
        <v>13.500757641000368</v>
      </c>
    </row>
    <row r="80" spans="1:55" ht="18" customHeight="1" hidden="1">
      <c r="A80" s="40"/>
      <c r="B80" s="55"/>
      <c r="C80" s="49"/>
      <c r="D80" s="51" t="s">
        <v>41</v>
      </c>
      <c r="E80" s="52"/>
      <c r="F80" s="53"/>
      <c r="G80" s="9">
        <f>G$6*G81/(G$6-G81)</f>
        <v>-300.7015746773982</v>
      </c>
      <c r="H80" s="51" t="s">
        <v>41</v>
      </c>
      <c r="I80" s="52"/>
      <c r="J80" s="53"/>
      <c r="K80" s="9">
        <f>K$6*K81/(K$6-K81)</f>
        <v>-94.11756310604163</v>
      </c>
      <c r="L80" s="51" t="s">
        <v>41</v>
      </c>
      <c r="M80" s="52"/>
      <c r="N80" s="53"/>
      <c r="O80" s="9">
        <f>O$6*O81/(O$6-O81)</f>
        <v>-189.23093218693506</v>
      </c>
      <c r="P80" s="51" t="s">
        <v>41</v>
      </c>
      <c r="Q80" s="52"/>
      <c r="R80" s="53"/>
      <c r="S80" s="9">
        <f>S$6*S81/(S$6-S81)</f>
        <v>-98.46440545257866</v>
      </c>
      <c r="T80" s="51" t="s">
        <v>41</v>
      </c>
      <c r="U80" s="52"/>
      <c r="V80" s="53"/>
      <c r="W80" s="9">
        <f>W$6*W81/(W$6-W81)</f>
        <v>-56.187392967510206</v>
      </c>
      <c r="X80" s="51" t="s">
        <v>41</v>
      </c>
      <c r="Y80" s="52"/>
      <c r="Z80" s="53"/>
      <c r="AA80" s="9">
        <f>AA$6*AA81/(AA$6-AA81)</f>
        <v>-60.72491562428449</v>
      </c>
      <c r="AB80" s="51" t="s">
        <v>41</v>
      </c>
      <c r="AC80" s="52"/>
      <c r="AD80" s="53"/>
      <c r="AE80" s="9">
        <f>AE$6*AE81/(AE$6-AE81)</f>
        <v>-30.813804513905424</v>
      </c>
      <c r="AF80" s="51" t="s">
        <v>41</v>
      </c>
      <c r="AG80" s="52"/>
      <c r="AH80" s="53"/>
      <c r="AI80" s="9">
        <f>AI$6*AI81/(AI$6-AI81)</f>
        <v>-32.01892164057241</v>
      </c>
      <c r="AJ80" s="51" t="s">
        <v>41</v>
      </c>
      <c r="AK80" s="52"/>
      <c r="AL80" s="53"/>
      <c r="AM80" s="9">
        <f>AM$6*AM81/(AM$6-AM81)</f>
        <v>-21.553218671590045</v>
      </c>
      <c r="AN80" s="51" t="s">
        <v>41</v>
      </c>
      <c r="AO80" s="52"/>
      <c r="AP80" s="53"/>
      <c r="AQ80" s="9">
        <f>AQ$6*AQ81/(AQ$6-AQ81)</f>
        <v>-21.065025831543505</v>
      </c>
      <c r="AR80" s="51" t="s">
        <v>41</v>
      </c>
      <c r="AS80" s="52"/>
      <c r="AT80" s="53"/>
      <c r="AU80" s="9">
        <f>AU$6*AU81/(AU$6-AU81)</f>
        <v>-12.596272404299526</v>
      </c>
      <c r="AV80" s="51" t="s">
        <v>41</v>
      </c>
      <c r="AW80" s="52"/>
      <c r="AX80" s="53"/>
      <c r="AY80" s="9">
        <f>AY$6*AY81/(AY$6-AY81)</f>
        <v>-12.730704008696843</v>
      </c>
      <c r="AZ80" s="51" t="s">
        <v>41</v>
      </c>
      <c r="BA80" s="52"/>
      <c r="BB80" s="53"/>
      <c r="BC80" s="9">
        <f>BC$6*BC81/(BC$6-BC81)</f>
        <v>-8.705022358999633</v>
      </c>
    </row>
    <row r="81" spans="1:55" ht="18" customHeight="1" hidden="1">
      <c r="A81" s="40"/>
      <c r="B81" s="55"/>
      <c r="C81" s="49"/>
      <c r="D81" s="51" t="s">
        <v>42</v>
      </c>
      <c r="E81" s="52"/>
      <c r="F81" s="53"/>
      <c r="G81" s="9">
        <f>G$10+G78</f>
        <v>96.02755115252138</v>
      </c>
      <c r="H81" s="51" t="s">
        <v>42</v>
      </c>
      <c r="I81" s="52"/>
      <c r="J81" s="53"/>
      <c r="K81" s="9">
        <f>K$10+K78</f>
        <v>101.14636885450639</v>
      </c>
      <c r="L81" s="51" t="s">
        <v>42</v>
      </c>
      <c r="M81" s="52"/>
      <c r="N81" s="53"/>
      <c r="O81" s="9">
        <f>O$10+O78</f>
        <v>67.92615449114898</v>
      </c>
      <c r="P81" s="51" t="s">
        <v>42</v>
      </c>
      <c r="Q81" s="52"/>
      <c r="R81" s="53"/>
      <c r="S81" s="9">
        <f>S$10+S78</f>
        <v>51.81630522072292</v>
      </c>
      <c r="T81" s="51" t="s">
        <v>42</v>
      </c>
      <c r="U81" s="52"/>
      <c r="V81" s="53"/>
      <c r="W81" s="9">
        <f>W$10+W78</f>
        <v>47.103793873600644</v>
      </c>
      <c r="X81" s="51" t="s">
        <v>42</v>
      </c>
      <c r="Y81" s="52"/>
      <c r="Z81" s="53"/>
      <c r="AA81" s="9">
        <f>AA$10+AA78</f>
        <v>42.50386606790026</v>
      </c>
      <c r="AB81" s="51" t="s">
        <v>42</v>
      </c>
      <c r="AC81" s="52"/>
      <c r="AD81" s="53"/>
      <c r="AE81" s="9">
        <f>AE$10+AE78</f>
        <v>33.31308219399625</v>
      </c>
      <c r="AF81" s="51" t="s">
        <v>42</v>
      </c>
      <c r="AG81" s="52"/>
      <c r="AH81" s="53"/>
      <c r="AI81" s="9">
        <f>AI$10+AI78</f>
        <v>31.972192483136556</v>
      </c>
      <c r="AJ81" s="51" t="s">
        <v>42</v>
      </c>
      <c r="AK81" s="52"/>
      <c r="AL81" s="53"/>
      <c r="AM81" s="9">
        <f>AM$10+AM78</f>
        <v>28.618700917291157</v>
      </c>
      <c r="AN81" s="51" t="s">
        <v>42</v>
      </c>
      <c r="AO81" s="52"/>
      <c r="AP81" s="53"/>
      <c r="AQ81" s="9">
        <f>AQ$10+AQ78</f>
        <v>27.885227761726195</v>
      </c>
      <c r="AR81" s="51" t="s">
        <v>42</v>
      </c>
      <c r="AS81" s="52"/>
      <c r="AT81" s="53"/>
      <c r="AU81" s="9">
        <f>AU$10+AU78</f>
        <v>23.8435685009034</v>
      </c>
      <c r="AV81" s="51" t="s">
        <v>42</v>
      </c>
      <c r="AW81" s="52"/>
      <c r="AX81" s="53"/>
      <c r="AY81" s="9">
        <f>AY$10+AY78</f>
        <v>23.931063944599337</v>
      </c>
      <c r="AZ81" s="51" t="s">
        <v>42</v>
      </c>
      <c r="BA81" s="52"/>
      <c r="BB81" s="53"/>
      <c r="BC81" s="9">
        <f>BC$10+BC78</f>
        <v>21.5299645324732</v>
      </c>
    </row>
    <row r="82" spans="1:55" ht="18" customHeight="1" hidden="1">
      <c r="A82" s="40"/>
      <c r="B82" s="56"/>
      <c r="C82" s="50"/>
      <c r="D82" s="51" t="s">
        <v>43</v>
      </c>
      <c r="E82" s="52"/>
      <c r="F82" s="53"/>
      <c r="G82" s="14">
        <f>G81/G80</f>
        <v>-0.3193450225711078</v>
      </c>
      <c r="H82" s="51" t="s">
        <v>43</v>
      </c>
      <c r="I82" s="52"/>
      <c r="J82" s="53"/>
      <c r="K82" s="14">
        <f>K81/K80</f>
        <v>-1.0746811276928776</v>
      </c>
      <c r="L82" s="51" t="s">
        <v>43</v>
      </c>
      <c r="M82" s="52"/>
      <c r="N82" s="53"/>
      <c r="O82" s="14">
        <f>O81/O80</f>
        <v>-0.3589590438842575</v>
      </c>
      <c r="P82" s="51" t="s">
        <v>43</v>
      </c>
      <c r="Q82" s="52"/>
      <c r="R82" s="53"/>
      <c r="S82" s="14">
        <f>S81/S80</f>
        <v>-0.5262440267887274</v>
      </c>
      <c r="T82" s="51" t="s">
        <v>43</v>
      </c>
      <c r="U82" s="52"/>
      <c r="V82" s="53"/>
      <c r="W82" s="14">
        <f>W81/W80</f>
        <v>-0.838333857220212</v>
      </c>
      <c r="X82" s="51" t="s">
        <v>43</v>
      </c>
      <c r="Y82" s="52"/>
      <c r="Z82" s="53"/>
      <c r="AA82" s="14">
        <f>AA81/AA80</f>
        <v>-0.6999411301100688</v>
      </c>
      <c r="AB82" s="51" t="s">
        <v>43</v>
      </c>
      <c r="AC82" s="52"/>
      <c r="AD82" s="53"/>
      <c r="AE82" s="14">
        <f>AE81/AE80</f>
        <v>-1.0811090262795355</v>
      </c>
      <c r="AF82" s="51" t="s">
        <v>43</v>
      </c>
      <c r="AG82" s="52"/>
      <c r="AH82" s="53"/>
      <c r="AI82" s="14">
        <f>AI81/AI80</f>
        <v>-0.9985405767889247</v>
      </c>
      <c r="AJ82" s="51" t="s">
        <v>43</v>
      </c>
      <c r="AK82" s="52"/>
      <c r="AL82" s="53"/>
      <c r="AM82" s="14">
        <f>AM81/AM80</f>
        <v>-1.3278156433783295</v>
      </c>
      <c r="AN82" s="51" t="s">
        <v>43</v>
      </c>
      <c r="AO82" s="52"/>
      <c r="AP82" s="53"/>
      <c r="AQ82" s="14">
        <f>AQ81/AQ80</f>
        <v>-1.3237689801438497</v>
      </c>
      <c r="AR82" s="51" t="s">
        <v>43</v>
      </c>
      <c r="AS82" s="52"/>
      <c r="AT82" s="53"/>
      <c r="AU82" s="14">
        <f>AU81/AU80</f>
        <v>-1.892906705698489</v>
      </c>
      <c r="AV82" s="51" t="s">
        <v>43</v>
      </c>
      <c r="AW82" s="52"/>
      <c r="AX82" s="53"/>
      <c r="AY82" s="14">
        <f>AY81/AY80</f>
        <v>-1.8797910883994386</v>
      </c>
      <c r="AZ82" s="51" t="s">
        <v>43</v>
      </c>
      <c r="BA82" s="52"/>
      <c r="BB82" s="53"/>
      <c r="BC82" s="14">
        <f>BC81/BC80</f>
        <v>-2.4732807848809926</v>
      </c>
    </row>
    <row r="83" spans="1:55" ht="18" customHeight="1">
      <c r="A83" s="40"/>
      <c r="B83" s="54" t="s">
        <v>6</v>
      </c>
      <c r="C83" s="35" t="s">
        <v>64</v>
      </c>
      <c r="D83" s="23">
        <f>IF(G85&lt;-$C$7,ABS($B$4/G88),"")</f>
        <v>17.468222400000002</v>
      </c>
      <c r="E83" s="7" t="s">
        <v>36</v>
      </c>
      <c r="F83" s="24">
        <f>IF(G85&lt;-$C$7,ABS($B$5/G88),"")</f>
        <v>23.290963200000004</v>
      </c>
      <c r="G83" s="18">
        <f>IF(G85&lt;-$C$7,-G85,"-")</f>
        <v>322.22773518738006</v>
      </c>
      <c r="H83" s="23">
        <f>IF(K85&lt;-$C$7,ABS($B$4/K88),"")</f>
        <v>11.7006552</v>
      </c>
      <c r="I83" s="7" t="s">
        <v>36</v>
      </c>
      <c r="J83" s="24">
        <f>IF(K85&lt;-$C$7,ABS($B$5/K88),"")</f>
        <v>15.6008736</v>
      </c>
      <c r="K83" s="18">
        <f>IF(K85&lt;-$C$7,-K85,"-")</f>
        <v>155.279054122645</v>
      </c>
      <c r="L83" s="23">
        <f>IF(O85&lt;-$C$7,ABS($B$4/O88),"")</f>
        <v>11.996150400000005</v>
      </c>
      <c r="M83" s="7" t="s">
        <v>36</v>
      </c>
      <c r="N83" s="24">
        <f>IF(O85&lt;-$C$7,ABS($B$5/O88),"")</f>
        <v>15.994867200000007</v>
      </c>
      <c r="O83" s="18">
        <f>IF(O85&lt;-$C$7,-O85,"-")</f>
        <v>175.75900286408006</v>
      </c>
      <c r="P83" s="23">
        <f>IF(S85&lt;-$C$7,ABS($B$4/S88),"")</f>
        <v>8.148050399999999</v>
      </c>
      <c r="Q83" s="7" t="s">
        <v>36</v>
      </c>
      <c r="R83" s="24">
        <f>IF(S85&lt;-$C$7,ABS($B$5/S88),"")</f>
        <v>10.864067200000001</v>
      </c>
      <c r="S83" s="18">
        <f>IF(S85&lt;-$C$7,-S85,"-")</f>
        <v>55.475057952205</v>
      </c>
      <c r="T83" s="23">
        <f>IF(W85&lt;-$C$7,ABS($B$4/W88),"")</f>
        <v>6.149541599999999</v>
      </c>
      <c r="U83" s="7" t="s">
        <v>36</v>
      </c>
      <c r="V83" s="24">
        <f>IF(W85&lt;-$C$7,ABS($B$5/W88),"")</f>
        <v>8.1993888</v>
      </c>
      <c r="W83" s="18">
        <f>IF(W85&lt;-$C$7,-W85,"-")</f>
        <v>31.519817057404996</v>
      </c>
      <c r="X83" s="23">
        <f>IF(AA85&lt;-$C$7,ABS($B$4/AA88),"")</f>
        <v>6.000753599999999</v>
      </c>
      <c r="Y83" s="7" t="s">
        <v>36</v>
      </c>
      <c r="Z83" s="24">
        <f>IF(AA85&lt;-$C$7,ABS($B$5/AA88),"")</f>
        <v>8.001004799999999</v>
      </c>
      <c r="AA83" s="18">
        <f>IF(AA85&lt;-$C$7,-AA85,"-")</f>
        <v>31.267650492979993</v>
      </c>
      <c r="AB83" s="23">
        <f>IF(AE85&lt;-$C$7,ABS($B$4/AE88),"")</f>
      </c>
      <c r="AC83" s="7" t="s">
        <v>36</v>
      </c>
      <c r="AD83" s="24">
        <f>IF(AE85&lt;-$C$7,ABS($B$5/AE88),"")</f>
      </c>
      <c r="AE83" s="18" t="str">
        <f>IF(AE85&lt;-$C$7,-AE85,"-")</f>
        <v>-</v>
      </c>
      <c r="AF83" s="23">
        <f>IF(AI85&lt;-$C$7,ABS($B$4/AI88),"")</f>
      </c>
      <c r="AG83" s="7" t="s">
        <v>36</v>
      </c>
      <c r="AH83" s="24">
        <f>IF(AI85&lt;-$C$7,ABS($B$5/AI88),"")</f>
      </c>
      <c r="AI83" s="18" t="str">
        <f>IF(AI85&lt;-$C$7,-AI85,"-")</f>
        <v>-</v>
      </c>
      <c r="AJ83" s="23">
        <f>IF(AM85&lt;-$C$7,ABS($B$4/AM88),"")</f>
      </c>
      <c r="AK83" s="7" t="s">
        <v>36</v>
      </c>
      <c r="AL83" s="24">
        <f>IF(AM85&lt;-$C$7,ABS($B$5/AM88),"")</f>
      </c>
      <c r="AM83" s="18" t="str">
        <f>IF(AM85&lt;-$C$7,-AM85,"-")</f>
        <v>-</v>
      </c>
      <c r="AN83" s="23">
        <f>IF(AQ85&lt;-$C$7,ABS($B$4/AQ88),"")</f>
      </c>
      <c r="AO83" s="7" t="s">
        <v>36</v>
      </c>
      <c r="AP83" s="24">
        <f>IF(AQ85&lt;-$C$7,ABS($B$5/AQ88),"")</f>
      </c>
      <c r="AQ83" s="18" t="str">
        <f>IF(AQ85&lt;-$C$7,-AQ85,"-")</f>
        <v>-</v>
      </c>
      <c r="AR83" s="23">
        <f>IF(AU85&lt;-$C$7,ABS($B$4/AU88),"")</f>
      </c>
      <c r="AS83" s="7" t="s">
        <v>36</v>
      </c>
      <c r="AT83" s="24">
        <f>IF(AU85&lt;-$C$7,ABS($B$5/AU88),"")</f>
      </c>
      <c r="AU83" s="18" t="str">
        <f>IF(AU85&lt;-$C$7,-AU85,"-")</f>
        <v>-</v>
      </c>
      <c r="AV83" s="23">
        <f>IF(AY85&lt;-$C$7,ABS($B$4/AY88),"")</f>
      </c>
      <c r="AW83" s="7" t="s">
        <v>36</v>
      </c>
      <c r="AX83" s="24">
        <f>IF(AY85&lt;-$C$7,ABS($B$5/AY88),"")</f>
      </c>
      <c r="AY83" s="18" t="str">
        <f>IF(AY85&lt;-$C$7,-AY85,"-")</f>
        <v>-</v>
      </c>
      <c r="AZ83" s="23">
        <f>IF(BC85&lt;-$C$7,ABS($B$4/BC88),"")</f>
      </c>
      <c r="BA83" s="7" t="s">
        <v>36</v>
      </c>
      <c r="BB83" s="24">
        <f>IF(BC85&lt;-$C$7,ABS($B$5/BC88),"")</f>
      </c>
      <c r="BC83" s="18" t="str">
        <f>IF(BC85&lt;-$C$7,-BC85,"-")</f>
        <v>-</v>
      </c>
    </row>
    <row r="84" spans="1:55" s="13" customFormat="1" ht="18" customHeight="1" hidden="1">
      <c r="A84" s="40"/>
      <c r="B84" s="55"/>
      <c r="C84" s="12"/>
      <c r="D84" s="51" t="s">
        <v>39</v>
      </c>
      <c r="E84" s="52"/>
      <c r="F84" s="53"/>
      <c r="G84" s="10">
        <v>20</v>
      </c>
      <c r="H84" s="51" t="s">
        <v>39</v>
      </c>
      <c r="I84" s="52"/>
      <c r="J84" s="53"/>
      <c r="K84" s="10">
        <v>20</v>
      </c>
      <c r="L84" s="51" t="s">
        <v>39</v>
      </c>
      <c r="M84" s="52"/>
      <c r="N84" s="53"/>
      <c r="O84" s="10">
        <v>20</v>
      </c>
      <c r="P84" s="51" t="s">
        <v>39</v>
      </c>
      <c r="Q84" s="52"/>
      <c r="R84" s="53"/>
      <c r="S84" s="10">
        <v>20</v>
      </c>
      <c r="T84" s="51" t="s">
        <v>39</v>
      </c>
      <c r="U84" s="52"/>
      <c r="V84" s="53"/>
      <c r="W84" s="10">
        <v>20</v>
      </c>
      <c r="X84" s="51" t="s">
        <v>39</v>
      </c>
      <c r="Y84" s="52"/>
      <c r="Z84" s="53"/>
      <c r="AA84" s="10">
        <v>20</v>
      </c>
      <c r="AB84" s="51" t="s">
        <v>39</v>
      </c>
      <c r="AC84" s="52"/>
      <c r="AD84" s="53"/>
      <c r="AE84" s="10">
        <v>20</v>
      </c>
      <c r="AF84" s="51" t="s">
        <v>39</v>
      </c>
      <c r="AG84" s="52"/>
      <c r="AH84" s="53"/>
      <c r="AI84" s="10">
        <v>20</v>
      </c>
      <c r="AJ84" s="51" t="s">
        <v>39</v>
      </c>
      <c r="AK84" s="52"/>
      <c r="AL84" s="53"/>
      <c r="AM84" s="10">
        <v>20</v>
      </c>
      <c r="AN84" s="51" t="s">
        <v>39</v>
      </c>
      <c r="AO84" s="52"/>
      <c r="AP84" s="53"/>
      <c r="AQ84" s="10">
        <v>20</v>
      </c>
      <c r="AR84" s="51" t="s">
        <v>39</v>
      </c>
      <c r="AS84" s="52"/>
      <c r="AT84" s="53"/>
      <c r="AU84" s="10">
        <v>20</v>
      </c>
      <c r="AV84" s="51" t="s">
        <v>39</v>
      </c>
      <c r="AW84" s="52"/>
      <c r="AX84" s="53"/>
      <c r="AY84" s="10">
        <v>20</v>
      </c>
      <c r="AZ84" s="51" t="s">
        <v>39</v>
      </c>
      <c r="BA84" s="52"/>
      <c r="BB84" s="53"/>
      <c r="BC84" s="10">
        <v>20</v>
      </c>
    </row>
    <row r="85" spans="1:55" ht="18" customHeight="1" hidden="1">
      <c r="A85" s="40"/>
      <c r="B85" s="55"/>
      <c r="C85" s="48"/>
      <c r="D85" s="51" t="s">
        <v>40</v>
      </c>
      <c r="E85" s="52"/>
      <c r="F85" s="53"/>
      <c r="G85" s="9">
        <f>G86+G$7</f>
        <v>-322.22773518738006</v>
      </c>
      <c r="H85" s="51" t="s">
        <v>40</v>
      </c>
      <c r="I85" s="52"/>
      <c r="J85" s="53"/>
      <c r="K85" s="9">
        <f>K86+K$7</f>
        <v>-155.279054122645</v>
      </c>
      <c r="L85" s="51" t="s">
        <v>40</v>
      </c>
      <c r="M85" s="52"/>
      <c r="N85" s="53"/>
      <c r="O85" s="9">
        <f>O86+O$7</f>
        <v>-175.75900286408006</v>
      </c>
      <c r="P85" s="51" t="s">
        <v>40</v>
      </c>
      <c r="Q85" s="52"/>
      <c r="R85" s="53"/>
      <c r="S85" s="9">
        <f>S86+S$7</f>
        <v>-55.475057952205</v>
      </c>
      <c r="T85" s="51" t="s">
        <v>40</v>
      </c>
      <c r="U85" s="52"/>
      <c r="V85" s="53"/>
      <c r="W85" s="9">
        <f>W86+W$7</f>
        <v>-31.519817057404996</v>
      </c>
      <c r="X85" s="51" t="s">
        <v>40</v>
      </c>
      <c r="Y85" s="52"/>
      <c r="Z85" s="53"/>
      <c r="AA85" s="9">
        <f>AA86+AA$7</f>
        <v>-31.267650492979993</v>
      </c>
      <c r="AB85" s="51" t="s">
        <v>40</v>
      </c>
      <c r="AC85" s="52"/>
      <c r="AD85" s="53"/>
      <c r="AE85" s="9">
        <f>AE86+AE$7</f>
        <v>-1.6808847158450035</v>
      </c>
      <c r="AF85" s="51" t="s">
        <v>40</v>
      </c>
      <c r="AG85" s="52"/>
      <c r="AH85" s="53"/>
      <c r="AI85" s="9">
        <f>AI86+AI$7</f>
        <v>-0.14994224864499728</v>
      </c>
      <c r="AJ85" s="51" t="s">
        <v>40</v>
      </c>
      <c r="AK85" s="52"/>
      <c r="AL85" s="53"/>
      <c r="AM85" s="9">
        <f>AM86+AM$7</f>
        <v>6.562195435355001</v>
      </c>
      <c r="AN85" s="51" t="s">
        <v>40</v>
      </c>
      <c r="AO85" s="52"/>
      <c r="AP85" s="53"/>
      <c r="AQ85" s="9">
        <f>AQ86+AQ$7</f>
        <v>5.469999999999999</v>
      </c>
      <c r="AR85" s="51" t="s">
        <v>40</v>
      </c>
      <c r="AS85" s="52"/>
      <c r="AT85" s="53"/>
      <c r="AU85" s="9">
        <f>AU86+AU$7</f>
        <v>9.543025863679999</v>
      </c>
      <c r="AV85" s="51" t="s">
        <v>40</v>
      </c>
      <c r="AW85" s="52"/>
      <c r="AX85" s="53"/>
      <c r="AY85" s="9">
        <f>AY86+AY$7</f>
        <v>7.737194999999998</v>
      </c>
      <c r="AZ85" s="51" t="s">
        <v>40</v>
      </c>
      <c r="BA85" s="52"/>
      <c r="BB85" s="53"/>
      <c r="BC85" s="9">
        <f>BC86+BC$7</f>
        <v>14.08582112062</v>
      </c>
    </row>
    <row r="86" spans="1:55" ht="18" customHeight="1" hidden="1">
      <c r="A86" s="40"/>
      <c r="B86" s="55"/>
      <c r="C86" s="49"/>
      <c r="D86" s="51" t="s">
        <v>41</v>
      </c>
      <c r="E86" s="52"/>
      <c r="F86" s="53"/>
      <c r="G86" s="9">
        <f>G$6*G87/(G$6-G87)</f>
        <v>-337.66168518738004</v>
      </c>
      <c r="H86" s="51" t="s">
        <v>41</v>
      </c>
      <c r="I86" s="52"/>
      <c r="J86" s="53"/>
      <c r="K86" s="9">
        <f>K$6*K87/(K$6-K87)</f>
        <v>-167.594164122645</v>
      </c>
      <c r="L86" s="51" t="s">
        <v>41</v>
      </c>
      <c r="M86" s="52"/>
      <c r="N86" s="53"/>
      <c r="O86" s="9">
        <f>O$6*O87/(O$6-O87)</f>
        <v>-174.90377286408005</v>
      </c>
      <c r="P86" s="51" t="s">
        <v>41</v>
      </c>
      <c r="Q86" s="52"/>
      <c r="R86" s="53"/>
      <c r="S86" s="9">
        <f>S$6*S87/(S$6-S87)</f>
        <v>-91.581047952205</v>
      </c>
      <c r="T86" s="51" t="s">
        <v>41</v>
      </c>
      <c r="U86" s="52"/>
      <c r="V86" s="53"/>
      <c r="W86" s="9">
        <f>W$6*W87/(W$6-W87)</f>
        <v>-58.450227057404994</v>
      </c>
      <c r="X86" s="51" t="s">
        <v>41</v>
      </c>
      <c r="Y86" s="52"/>
      <c r="Z86" s="53"/>
      <c r="AA86" s="9">
        <f>AA$6*AA87/(AA$6-AA87)</f>
        <v>-56.26099049297999</v>
      </c>
      <c r="AB86" s="51" t="s">
        <v>41</v>
      </c>
      <c r="AC86" s="52"/>
      <c r="AD86" s="53"/>
      <c r="AE86" s="9">
        <f>AE$6*AE87/(AE$6-AE87)</f>
        <v>-28.819164715845005</v>
      </c>
      <c r="AF86" s="51" t="s">
        <v>41</v>
      </c>
      <c r="AG86" s="52"/>
      <c r="AH86" s="53"/>
      <c r="AI86" s="9">
        <f>AI$6*AI87/(AI$6-AI87)</f>
        <v>-28.794202248644996</v>
      </c>
      <c r="AJ86" s="51" t="s">
        <v>41</v>
      </c>
      <c r="AK86" s="52"/>
      <c r="AL86" s="53"/>
      <c r="AM86" s="9">
        <f>AM$6*AM87/(AM$6-AM87)</f>
        <v>-19.851634564645</v>
      </c>
      <c r="AN86" s="51" t="s">
        <v>41</v>
      </c>
      <c r="AO86" s="52"/>
      <c r="AP86" s="53"/>
      <c r="AQ86" s="9">
        <f>AQ$6*AQ87/(AQ$6-AQ87)</f>
        <v>-19.2</v>
      </c>
      <c r="AR86" s="51" t="s">
        <v>41</v>
      </c>
      <c r="AS86" s="52"/>
      <c r="AT86" s="53"/>
      <c r="AU86" s="9">
        <f>AU$6*AU87/(AU$6-AU87)</f>
        <v>-11.63867413632</v>
      </c>
      <c r="AV86" s="51" t="s">
        <v>41</v>
      </c>
      <c r="AW86" s="52"/>
      <c r="AX86" s="53"/>
      <c r="AY86" s="9">
        <f>AY$6*AY87/(AY$6-AY87)</f>
        <v>-11.762805000000002</v>
      </c>
      <c r="AZ86" s="51" t="s">
        <v>41</v>
      </c>
      <c r="BA86" s="52"/>
      <c r="BB86" s="53"/>
      <c r="BC86" s="9">
        <f>BC$6*BC87/(BC$6-BC87)</f>
        <v>-8.11995887938</v>
      </c>
    </row>
    <row r="87" spans="1:55" ht="18" customHeight="1" hidden="1">
      <c r="A87" s="40"/>
      <c r="B87" s="55"/>
      <c r="C87" s="49"/>
      <c r="D87" s="51" t="s">
        <v>42</v>
      </c>
      <c r="E87" s="52"/>
      <c r="F87" s="53"/>
      <c r="G87" s="9">
        <f>G$6+G84</f>
        <v>92.78426</v>
      </c>
      <c r="H87" s="51" t="s">
        <v>42</v>
      </c>
      <c r="I87" s="52"/>
      <c r="J87" s="53"/>
      <c r="K87" s="9">
        <f>K$6+K84</f>
        <v>68.75273</v>
      </c>
      <c r="L87" s="51" t="s">
        <v>42</v>
      </c>
      <c r="M87" s="52"/>
      <c r="N87" s="53"/>
      <c r="O87" s="9">
        <f>O$6+O84</f>
        <v>69.98396</v>
      </c>
      <c r="P87" s="51" t="s">
        <v>42</v>
      </c>
      <c r="Q87" s="52"/>
      <c r="R87" s="53"/>
      <c r="S87" s="9">
        <f>S$6+S84</f>
        <v>53.95021</v>
      </c>
      <c r="T87" s="51" t="s">
        <v>42</v>
      </c>
      <c r="U87" s="52"/>
      <c r="V87" s="53"/>
      <c r="W87" s="9">
        <f>W$6+W84</f>
        <v>45.623090000000005</v>
      </c>
      <c r="X87" s="51" t="s">
        <v>42</v>
      </c>
      <c r="Y87" s="52"/>
      <c r="Z87" s="53"/>
      <c r="AA87" s="9">
        <f>AA$6+AA84</f>
        <v>45.00314</v>
      </c>
      <c r="AB87" s="51" t="s">
        <v>42</v>
      </c>
      <c r="AC87" s="52"/>
      <c r="AD87" s="53"/>
      <c r="AE87" s="9">
        <f>AE$6+AE84</f>
        <v>36.00737</v>
      </c>
      <c r="AF87" s="51" t="s">
        <v>42</v>
      </c>
      <c r="AG87" s="52"/>
      <c r="AH87" s="53"/>
      <c r="AI87" s="9">
        <f>AI$6+AI84</f>
        <v>35.99777</v>
      </c>
      <c r="AJ87" s="51" t="s">
        <v>42</v>
      </c>
      <c r="AK87" s="52"/>
      <c r="AL87" s="53"/>
      <c r="AM87" s="9">
        <f>AM$6+AM84</f>
        <v>32.29423</v>
      </c>
      <c r="AN87" s="51" t="s">
        <v>42</v>
      </c>
      <c r="AO87" s="52"/>
      <c r="AP87" s="53"/>
      <c r="AQ87" s="9">
        <f>AQ$6+AQ84</f>
        <v>32</v>
      </c>
      <c r="AR87" s="51" t="s">
        <v>42</v>
      </c>
      <c r="AS87" s="52"/>
      <c r="AT87" s="53"/>
      <c r="AU87" s="9">
        <f>AU$6+AU84</f>
        <v>28.24208</v>
      </c>
      <c r="AV87" s="51" t="s">
        <v>42</v>
      </c>
      <c r="AW87" s="52"/>
      <c r="AX87" s="53"/>
      <c r="AY87" s="9">
        <f>AY$6+AY84</f>
        <v>28.310000000000002</v>
      </c>
      <c r="AZ87" s="51" t="s">
        <v>42</v>
      </c>
      <c r="BA87" s="52"/>
      <c r="BB87" s="53"/>
      <c r="BC87" s="9">
        <f>BC$6+BC84</f>
        <v>26.19874</v>
      </c>
    </row>
    <row r="88" spans="1:55" ht="18" customHeight="1" hidden="1">
      <c r="A88" s="40"/>
      <c r="B88" s="55"/>
      <c r="C88" s="50"/>
      <c r="D88" s="51" t="s">
        <v>43</v>
      </c>
      <c r="E88" s="52"/>
      <c r="F88" s="53"/>
      <c r="G88" s="14">
        <f>G87/G86</f>
        <v>-0.2747846855899888</v>
      </c>
      <c r="H88" s="51" t="s">
        <v>43</v>
      </c>
      <c r="I88" s="52"/>
      <c r="J88" s="53"/>
      <c r="K88" s="14">
        <f>K87/K86</f>
        <v>-0.41023343718392796</v>
      </c>
      <c r="L88" s="51" t="s">
        <v>43</v>
      </c>
      <c r="M88" s="52"/>
      <c r="N88" s="53"/>
      <c r="O88" s="14">
        <f>O87/O86</f>
        <v>-0.40012836117826583</v>
      </c>
      <c r="P88" s="51" t="s">
        <v>43</v>
      </c>
      <c r="Q88" s="52"/>
      <c r="R88" s="53"/>
      <c r="S88" s="14">
        <f>S87/S86</f>
        <v>-0.5890979761244481</v>
      </c>
      <c r="T88" s="51" t="s">
        <v>43</v>
      </c>
      <c r="U88" s="52"/>
      <c r="V88" s="53"/>
      <c r="W88" s="14">
        <f>W87/W86</f>
        <v>-0.7805459841104255</v>
      </c>
      <c r="X88" s="51" t="s">
        <v>43</v>
      </c>
      <c r="Y88" s="52"/>
      <c r="Z88" s="53"/>
      <c r="AA88" s="14">
        <f>AA87/AA86</f>
        <v>-0.7998995326187033</v>
      </c>
      <c r="AB88" s="51" t="s">
        <v>43</v>
      </c>
      <c r="AC88" s="52"/>
      <c r="AD88" s="53"/>
      <c r="AE88" s="14">
        <f>AE87/AE86</f>
        <v>-1.2494244838471278</v>
      </c>
      <c r="AF88" s="51" t="s">
        <v>43</v>
      </c>
      <c r="AG88" s="52"/>
      <c r="AH88" s="53"/>
      <c r="AI88" s="14">
        <f>AI87/AI86</f>
        <v>-1.2501742430351233</v>
      </c>
      <c r="AJ88" s="51" t="s">
        <v>43</v>
      </c>
      <c r="AK88" s="52"/>
      <c r="AL88" s="53"/>
      <c r="AM88" s="14">
        <f>AM87/AM86</f>
        <v>-1.6267793916333109</v>
      </c>
      <c r="AN88" s="51" t="s">
        <v>43</v>
      </c>
      <c r="AO88" s="52"/>
      <c r="AP88" s="53"/>
      <c r="AQ88" s="14">
        <f>AQ87/AQ86</f>
        <v>-1.6666666666666667</v>
      </c>
      <c r="AR88" s="51" t="s">
        <v>43</v>
      </c>
      <c r="AS88" s="52"/>
      <c r="AT88" s="53"/>
      <c r="AU88" s="14">
        <f>AU87/AU86</f>
        <v>-2.4265719332983906</v>
      </c>
      <c r="AV88" s="51" t="s">
        <v>43</v>
      </c>
      <c r="AW88" s="52"/>
      <c r="AX88" s="53"/>
      <c r="AY88" s="14">
        <f>AY87/AY86</f>
        <v>-2.4067388688327314</v>
      </c>
      <c r="AZ88" s="51" t="s">
        <v>43</v>
      </c>
      <c r="BA88" s="52"/>
      <c r="BB88" s="53"/>
      <c r="BC88" s="14">
        <f>BC87/BC86</f>
        <v>-3.226462151985726</v>
      </c>
    </row>
    <row r="89" spans="1:55" ht="18" customHeight="1">
      <c r="A89" s="40"/>
      <c r="B89" s="55"/>
      <c r="C89" s="3" t="s">
        <v>1</v>
      </c>
      <c r="D89" s="21">
        <f>IF(G91&lt;-$C$7,ABS($B$4/G94),"")</f>
        <v>12.369820716478753</v>
      </c>
      <c r="E89" s="19" t="s">
        <v>36</v>
      </c>
      <c r="F89" s="22">
        <f>IF(G91&lt;-$C$7,ABS($B$5/G94),"")</f>
        <v>16.49309428863834</v>
      </c>
      <c r="G89" s="20">
        <f>IF(G91&lt;-$C$7,-G91,"-")</f>
        <v>244.91869482949497</v>
      </c>
      <c r="H89" s="21">
        <f>IF(K91&lt;-$C$7,ABS($B$4/K94),"")</f>
        <v>4.07733520073934</v>
      </c>
      <c r="I89" s="19" t="s">
        <v>36</v>
      </c>
      <c r="J89" s="22">
        <f>IF(K91&lt;-$C$7,ABS($B$5/K94),"")</f>
        <v>5.436446934319121</v>
      </c>
      <c r="K89" s="20">
        <f>IF(K91&lt;-$C$7,-K91,"-")</f>
        <v>77.85037461690435</v>
      </c>
      <c r="L89" s="21">
        <f>IF(O91&lt;-$C$7,ABS($B$4/O94),"")</f>
        <v>10.457718336079905</v>
      </c>
      <c r="M89" s="19" t="s">
        <v>36</v>
      </c>
      <c r="N89" s="22">
        <f>IF(O91&lt;-$C$7,ABS($B$5/O94),"")</f>
        <v>13.94362444810654</v>
      </c>
      <c r="O89" s="20">
        <f>IF(O91&lt;-$C$7,-O91,"-")</f>
        <v>159.7388097920593</v>
      </c>
      <c r="P89" s="21">
        <f>IF(S91&lt;-$C$7,ABS($B$4/S94),"")</f>
        <v>7.126752793905664</v>
      </c>
      <c r="Q89" s="19" t="s">
        <v>36</v>
      </c>
      <c r="R89" s="22">
        <f>IF(S91&lt;-$C$7,ABS($B$5/S94),"")</f>
        <v>9.502337058540887</v>
      </c>
      <c r="S89" s="20">
        <f>IF(S91&lt;-$C$7,-S91,"-")</f>
        <v>48.251460410663334</v>
      </c>
      <c r="T89" s="21">
        <f>IF(W91&lt;-$C$7,ABS($B$4/W94),"")</f>
        <v>4.644545423983726</v>
      </c>
      <c r="U89" s="19" t="s">
        <v>36</v>
      </c>
      <c r="V89" s="22">
        <f>IF(W91&lt;-$C$7,ABS($B$5/W94),"")</f>
        <v>6.192727231978302</v>
      </c>
      <c r="W89" s="20">
        <f>IF(W91&lt;-$C$7,-W91,"-")</f>
        <v>23.485931126629833</v>
      </c>
      <c r="X89" s="21">
        <f>IF(AA91&lt;-$C$7,ABS($B$4/AA94),"")</f>
        <v>5.33383107895414</v>
      </c>
      <c r="Y89" s="19" t="s">
        <v>36</v>
      </c>
      <c r="Z89" s="22">
        <f>IF(AA91&lt;-$C$7,ABS($B$5/AA94),"")</f>
        <v>7.111774771938854</v>
      </c>
      <c r="AA89" s="20">
        <f>IF(AA91&lt;-$C$7,-AA91,"-")</f>
        <v>27.793659417383626</v>
      </c>
      <c r="AB89" s="21">
        <f>IF(AE91&lt;-$C$7,ABS($B$4/AE94),"")</f>
      </c>
      <c r="AC89" s="19" t="s">
        <v>36</v>
      </c>
      <c r="AD89" s="22">
        <f>IF(AE91&lt;-$C$7,ABS($B$5/AE94),"")</f>
      </c>
      <c r="AE89" s="20" t="str">
        <f>IF(AE91&lt;-$C$7,-AE91,"-")</f>
        <v>-</v>
      </c>
      <c r="AF89" s="21">
        <f>IF(AI91&lt;-$C$7,ABS($B$4/AI94),"")</f>
      </c>
      <c r="AG89" s="19" t="s">
        <v>36</v>
      </c>
      <c r="AH89" s="22">
        <f>IF(AI91&lt;-$C$7,ABS($B$5/AI94),"")</f>
      </c>
      <c r="AI89" s="20" t="str">
        <f>IF(AI91&lt;-$C$7,-AI91,"-")</f>
        <v>-</v>
      </c>
      <c r="AJ89" s="21">
        <f>IF(AM91&lt;-$C$7,ABS($B$4/AM94),"")</f>
      </c>
      <c r="AK89" s="19" t="s">
        <v>36</v>
      </c>
      <c r="AL89" s="22">
        <f>IF(AM91&lt;-$C$7,ABS($B$5/AM94),"")</f>
      </c>
      <c r="AM89" s="20" t="str">
        <f>IF(AM91&lt;-$C$7,-AM91,"-")</f>
        <v>-</v>
      </c>
      <c r="AN89" s="21">
        <f>IF(AQ91&lt;-$C$7,ABS($B$4/AQ94),"")</f>
      </c>
      <c r="AO89" s="19" t="s">
        <v>36</v>
      </c>
      <c r="AP89" s="22">
        <f>IF(AQ91&lt;-$C$7,ABS($B$5/AQ94),"")</f>
      </c>
      <c r="AQ89" s="20" t="str">
        <f>IF(AQ91&lt;-$C$7,-AQ91,"-")</f>
        <v>-</v>
      </c>
      <c r="AR89" s="21">
        <f>IF(AU91&lt;-$C$7,ABS($B$4/AU94),"")</f>
      </c>
      <c r="AS89" s="19" t="s">
        <v>36</v>
      </c>
      <c r="AT89" s="22">
        <f>IF(AU91&lt;-$C$7,ABS($B$5/AU94),"")</f>
      </c>
      <c r="AU89" s="20" t="str">
        <f>IF(AU91&lt;-$C$7,-AU91,"-")</f>
        <v>-</v>
      </c>
      <c r="AV89" s="21">
        <f>IF(AY91&lt;-$C$7,ABS($B$4/AY94),"")</f>
      </c>
      <c r="AW89" s="19" t="s">
        <v>36</v>
      </c>
      <c r="AX89" s="22">
        <f>IF(AY91&lt;-$C$7,ABS($B$5/AY94),"")</f>
      </c>
      <c r="AY89" s="20" t="str">
        <f>IF(AY91&lt;-$C$7,-AY91,"-")</f>
        <v>-</v>
      </c>
      <c r="AZ89" s="21">
        <f>IF(BC91&lt;-$C$7,ABS($B$4/BC94),"")</f>
      </c>
      <c r="BA89" s="19" t="s">
        <v>36</v>
      </c>
      <c r="BB89" s="22">
        <f>IF(BC91&lt;-$C$7,ABS($B$5/BC94),"")</f>
      </c>
      <c r="BC89" s="20" t="str">
        <f>IF(BC91&lt;-$C$7,-BC91,"-")</f>
        <v>-</v>
      </c>
    </row>
    <row r="90" spans="1:55" s="13" customFormat="1" ht="18" customHeight="1" hidden="1">
      <c r="A90" s="40"/>
      <c r="B90" s="55"/>
      <c r="C90" s="12"/>
      <c r="D90" s="57" t="s">
        <v>39</v>
      </c>
      <c r="E90" s="58"/>
      <c r="F90" s="59"/>
      <c r="G90" s="15">
        <v>20</v>
      </c>
      <c r="H90" s="57" t="s">
        <v>39</v>
      </c>
      <c r="I90" s="58"/>
      <c r="J90" s="59"/>
      <c r="K90" s="15">
        <v>20</v>
      </c>
      <c r="L90" s="57" t="s">
        <v>39</v>
      </c>
      <c r="M90" s="58"/>
      <c r="N90" s="59"/>
      <c r="O90" s="15">
        <v>20</v>
      </c>
      <c r="P90" s="57" t="s">
        <v>39</v>
      </c>
      <c r="Q90" s="58"/>
      <c r="R90" s="59"/>
      <c r="S90" s="15">
        <v>20</v>
      </c>
      <c r="T90" s="57" t="s">
        <v>39</v>
      </c>
      <c r="U90" s="58"/>
      <c r="V90" s="59"/>
      <c r="W90" s="15">
        <v>20</v>
      </c>
      <c r="X90" s="57" t="s">
        <v>39</v>
      </c>
      <c r="Y90" s="58"/>
      <c r="Z90" s="59"/>
      <c r="AA90" s="15">
        <v>20</v>
      </c>
      <c r="AB90" s="57" t="s">
        <v>39</v>
      </c>
      <c r="AC90" s="58"/>
      <c r="AD90" s="59"/>
      <c r="AE90" s="15">
        <v>20</v>
      </c>
      <c r="AF90" s="57" t="s">
        <v>39</v>
      </c>
      <c r="AG90" s="58"/>
      <c r="AH90" s="59"/>
      <c r="AI90" s="15">
        <v>20</v>
      </c>
      <c r="AJ90" s="57" t="s">
        <v>39</v>
      </c>
      <c r="AK90" s="58"/>
      <c r="AL90" s="59"/>
      <c r="AM90" s="15">
        <v>20</v>
      </c>
      <c r="AN90" s="57" t="s">
        <v>39</v>
      </c>
      <c r="AO90" s="58"/>
      <c r="AP90" s="59"/>
      <c r="AQ90" s="15">
        <v>20</v>
      </c>
      <c r="AR90" s="57" t="s">
        <v>39</v>
      </c>
      <c r="AS90" s="58"/>
      <c r="AT90" s="59"/>
      <c r="AU90" s="15">
        <v>20</v>
      </c>
      <c r="AV90" s="57" t="s">
        <v>39</v>
      </c>
      <c r="AW90" s="58"/>
      <c r="AX90" s="59"/>
      <c r="AY90" s="15">
        <v>20</v>
      </c>
      <c r="AZ90" s="57" t="s">
        <v>39</v>
      </c>
      <c r="BA90" s="58"/>
      <c r="BB90" s="59"/>
      <c r="BC90" s="15">
        <v>20</v>
      </c>
    </row>
    <row r="91" spans="1:55" ht="18" customHeight="1" hidden="1">
      <c r="A91" s="40"/>
      <c r="B91" s="55"/>
      <c r="C91" s="48"/>
      <c r="D91" s="51" t="s">
        <v>40</v>
      </c>
      <c r="E91" s="52"/>
      <c r="F91" s="53"/>
      <c r="G91" s="9">
        <f>G92+G$7</f>
        <v>-244.91869482949497</v>
      </c>
      <c r="H91" s="51" t="s">
        <v>40</v>
      </c>
      <c r="I91" s="52"/>
      <c r="J91" s="53"/>
      <c r="K91" s="9">
        <f>K92+K$7</f>
        <v>-77.85037461690435</v>
      </c>
      <c r="L91" s="51" t="s">
        <v>40</v>
      </c>
      <c r="M91" s="52"/>
      <c r="N91" s="53"/>
      <c r="O91" s="9">
        <f>O92+O$7</f>
        <v>-159.7388097920593</v>
      </c>
      <c r="P91" s="51" t="s">
        <v>40</v>
      </c>
      <c r="Q91" s="52"/>
      <c r="R91" s="53"/>
      <c r="S91" s="9">
        <f>S92+S$7</f>
        <v>-48.251460410663334</v>
      </c>
      <c r="T91" s="51" t="s">
        <v>40</v>
      </c>
      <c r="U91" s="52"/>
      <c r="V91" s="53"/>
      <c r="W91" s="9">
        <f>W92+W$7</f>
        <v>-23.485931126629833</v>
      </c>
      <c r="X91" s="51" t="s">
        <v>40</v>
      </c>
      <c r="Y91" s="52"/>
      <c r="Z91" s="53"/>
      <c r="AA91" s="9">
        <f>AA92+AA$7</f>
        <v>-27.793659417383626</v>
      </c>
      <c r="AB91" s="51" t="s">
        <v>40</v>
      </c>
      <c r="AC91" s="52"/>
      <c r="AD91" s="53"/>
      <c r="AE91" s="9">
        <f>AE92+AE$7</f>
        <v>-0.35654631111782464</v>
      </c>
      <c r="AF91" s="51" t="s">
        <v>40</v>
      </c>
      <c r="AG91" s="52"/>
      <c r="AH91" s="53"/>
      <c r="AI91" s="9">
        <f>AI92+AI$7</f>
        <v>0.44454998574374116</v>
      </c>
      <c r="AJ91" s="51" t="s">
        <v>40</v>
      </c>
      <c r="AK91" s="52"/>
      <c r="AL91" s="53"/>
      <c r="AM91" s="9">
        <f>AM92+AM$7</f>
        <v>7.031588678211939</v>
      </c>
      <c r="AN91" s="51" t="s">
        <v>40</v>
      </c>
      <c r="AO91" s="52"/>
      <c r="AP91" s="53"/>
      <c r="AQ91" s="9">
        <f>AQ92+AQ$7</f>
        <v>5.775174545240478</v>
      </c>
      <c r="AR91" s="51" t="s">
        <v>40</v>
      </c>
      <c r="AS91" s="52"/>
      <c r="AT91" s="53"/>
      <c r="AU91" s="9">
        <f>AU92+AU$7</f>
        <v>9.64219405316023</v>
      </c>
      <c r="AV91" s="51" t="s">
        <v>40</v>
      </c>
      <c r="AW91" s="52"/>
      <c r="AX91" s="53"/>
      <c r="AY91" s="9">
        <f>AY92+AY$7</f>
        <v>7.84118637013461</v>
      </c>
      <c r="AZ91" s="51" t="s">
        <v>40</v>
      </c>
      <c r="BA91" s="52"/>
      <c r="BB91" s="53"/>
      <c r="BC91" s="9">
        <f>BC92+BC$7</f>
        <v>14.117120505666136</v>
      </c>
    </row>
    <row r="92" spans="1:55" ht="18" customHeight="1" hidden="1">
      <c r="A92" s="40"/>
      <c r="B92" s="55"/>
      <c r="C92" s="49"/>
      <c r="D92" s="51" t="s">
        <v>41</v>
      </c>
      <c r="E92" s="52"/>
      <c r="F92" s="53"/>
      <c r="G92" s="9">
        <f>G$6*G93/(G$6-G93)</f>
        <v>-260.352644829495</v>
      </c>
      <c r="H92" s="51" t="s">
        <v>41</v>
      </c>
      <c r="I92" s="52"/>
      <c r="J92" s="53"/>
      <c r="K92" s="9">
        <f>K$6*K93/(K$6-K93)</f>
        <v>-90.16548461690435</v>
      </c>
      <c r="L92" s="51" t="s">
        <v>41</v>
      </c>
      <c r="M92" s="52"/>
      <c r="N92" s="53"/>
      <c r="O92" s="9">
        <f>O$6*O93/(O$6-O93)</f>
        <v>-158.8835797920593</v>
      </c>
      <c r="P92" s="51" t="s">
        <v>41</v>
      </c>
      <c r="Q92" s="52"/>
      <c r="R92" s="53"/>
      <c r="S92" s="9">
        <f>S$6*S93/(S$6-S93)</f>
        <v>-84.35745041066333</v>
      </c>
      <c r="T92" s="51" t="s">
        <v>41</v>
      </c>
      <c r="U92" s="52"/>
      <c r="V92" s="53"/>
      <c r="W92" s="9">
        <f>W$6*W93/(W$6-W93)</f>
        <v>-50.41634112662983</v>
      </c>
      <c r="X92" s="51" t="s">
        <v>41</v>
      </c>
      <c r="Y92" s="52"/>
      <c r="Z92" s="53"/>
      <c r="AA92" s="9">
        <f>AA$6*AA93/(AA$6-AA93)</f>
        <v>-52.786999417383626</v>
      </c>
      <c r="AB92" s="51" t="s">
        <v>41</v>
      </c>
      <c r="AC92" s="52"/>
      <c r="AD92" s="53"/>
      <c r="AE92" s="9">
        <f>AE$6*AE93/(AE$6-AE93)</f>
        <v>-27.494826311117826</v>
      </c>
      <c r="AF92" s="51" t="s">
        <v>41</v>
      </c>
      <c r="AG92" s="52"/>
      <c r="AH92" s="53"/>
      <c r="AI92" s="9">
        <f>AI$6*AI93/(AI$6-AI93)</f>
        <v>-28.199710014256258</v>
      </c>
      <c r="AJ92" s="51" t="s">
        <v>41</v>
      </c>
      <c r="AK92" s="52"/>
      <c r="AL92" s="53"/>
      <c r="AM92" s="9">
        <f>AM$6*AM93/(AM$6-AM93)</f>
        <v>-19.38224132178806</v>
      </c>
      <c r="AN92" s="51" t="s">
        <v>41</v>
      </c>
      <c r="AO92" s="52"/>
      <c r="AP92" s="53"/>
      <c r="AQ92" s="9">
        <f>AQ$6*AQ93/(AQ$6-AQ93)</f>
        <v>-18.89482545475952</v>
      </c>
      <c r="AR92" s="51" t="s">
        <v>41</v>
      </c>
      <c r="AS92" s="52"/>
      <c r="AT92" s="53"/>
      <c r="AU92" s="9">
        <f>AU$6*AU93/(AU$6-AU93)</f>
        <v>-11.53950594683977</v>
      </c>
      <c r="AV92" s="51" t="s">
        <v>41</v>
      </c>
      <c r="AW92" s="52"/>
      <c r="AX92" s="53"/>
      <c r="AY92" s="9">
        <f>AY$6*AY93/(AY$6-AY93)</f>
        <v>-11.65881362986539</v>
      </c>
      <c r="AZ92" s="51" t="s">
        <v>41</v>
      </c>
      <c r="BA92" s="52"/>
      <c r="BB92" s="53"/>
      <c r="BC92" s="9">
        <f>BC$6*BC93/(BC$6-BC93)</f>
        <v>-8.088659494333864</v>
      </c>
    </row>
    <row r="93" spans="1:55" ht="18" customHeight="1" hidden="1">
      <c r="A93" s="40"/>
      <c r="B93" s="55"/>
      <c r="C93" s="49"/>
      <c r="D93" s="51" t="s">
        <v>42</v>
      </c>
      <c r="E93" s="52"/>
      <c r="F93" s="53"/>
      <c r="G93" s="9">
        <f>G$10+G90</f>
        <v>101.02755115252138</v>
      </c>
      <c r="H93" s="51" t="s">
        <v>42</v>
      </c>
      <c r="I93" s="52"/>
      <c r="J93" s="53"/>
      <c r="K93" s="9">
        <f>K$10+K90</f>
        <v>106.14636885450639</v>
      </c>
      <c r="L93" s="51" t="s">
        <v>42</v>
      </c>
      <c r="M93" s="52"/>
      <c r="N93" s="53"/>
      <c r="O93" s="9">
        <f>O$10+O90</f>
        <v>72.92615449114898</v>
      </c>
      <c r="P93" s="51" t="s">
        <v>42</v>
      </c>
      <c r="Q93" s="52"/>
      <c r="R93" s="53"/>
      <c r="S93" s="9">
        <f>S$10+S90</f>
        <v>56.81630522072292</v>
      </c>
      <c r="T93" s="51" t="s">
        <v>42</v>
      </c>
      <c r="U93" s="52"/>
      <c r="V93" s="53"/>
      <c r="W93" s="9">
        <f>W$10+W90</f>
        <v>52.103793873600644</v>
      </c>
      <c r="X93" s="51" t="s">
        <v>42</v>
      </c>
      <c r="Y93" s="52"/>
      <c r="Z93" s="53"/>
      <c r="AA93" s="9">
        <f>AA$10+AA90</f>
        <v>47.50386606790026</v>
      </c>
      <c r="AB93" s="51" t="s">
        <v>42</v>
      </c>
      <c r="AC93" s="52"/>
      <c r="AD93" s="53"/>
      <c r="AE93" s="9">
        <f>AE$10+AE90</f>
        <v>38.31308219399625</v>
      </c>
      <c r="AF93" s="51" t="s">
        <v>42</v>
      </c>
      <c r="AG93" s="52"/>
      <c r="AH93" s="53"/>
      <c r="AI93" s="9">
        <f>AI$10+AI90</f>
        <v>36.97219248313655</v>
      </c>
      <c r="AJ93" s="51" t="s">
        <v>42</v>
      </c>
      <c r="AK93" s="52"/>
      <c r="AL93" s="53"/>
      <c r="AM93" s="9">
        <f>AM$10+AM90</f>
        <v>33.61870091729116</v>
      </c>
      <c r="AN93" s="51" t="s">
        <v>42</v>
      </c>
      <c r="AO93" s="52"/>
      <c r="AP93" s="53"/>
      <c r="AQ93" s="9">
        <f>AQ$10+AQ90</f>
        <v>32.8852277617262</v>
      </c>
      <c r="AR93" s="51" t="s">
        <v>42</v>
      </c>
      <c r="AS93" s="52"/>
      <c r="AT93" s="53"/>
      <c r="AU93" s="9">
        <f>AU$10+AU90</f>
        <v>28.8435685009034</v>
      </c>
      <c r="AV93" s="51" t="s">
        <v>42</v>
      </c>
      <c r="AW93" s="52"/>
      <c r="AX93" s="53"/>
      <c r="AY93" s="9">
        <f>AY$10+AY90</f>
        <v>28.931063944599337</v>
      </c>
      <c r="AZ93" s="51" t="s">
        <v>42</v>
      </c>
      <c r="BA93" s="52"/>
      <c r="BB93" s="53"/>
      <c r="BC93" s="9">
        <f>BC$10+BC90</f>
        <v>26.5299645324732</v>
      </c>
    </row>
    <row r="94" spans="1:55" ht="18" customHeight="1" hidden="1">
      <c r="A94" s="40"/>
      <c r="B94" s="56"/>
      <c r="C94" s="50"/>
      <c r="D94" s="51" t="s">
        <v>43</v>
      </c>
      <c r="E94" s="52"/>
      <c r="F94" s="53"/>
      <c r="G94" s="14">
        <f>G93/G92</f>
        <v>-0.388041193968605</v>
      </c>
      <c r="H94" s="51" t="s">
        <v>43</v>
      </c>
      <c r="I94" s="52"/>
      <c r="J94" s="53"/>
      <c r="K94" s="14">
        <f>K93/K92</f>
        <v>-1.1772394869888596</v>
      </c>
      <c r="L94" s="51" t="s">
        <v>43</v>
      </c>
      <c r="M94" s="52"/>
      <c r="N94" s="53"/>
      <c r="O94" s="14">
        <f>O93/O92</f>
        <v>-0.45899113417882403</v>
      </c>
      <c r="P94" s="51" t="s">
        <v>43</v>
      </c>
      <c r="Q94" s="52"/>
      <c r="R94" s="53"/>
      <c r="S94" s="14">
        <f>S93/S92</f>
        <v>-0.6735185208198393</v>
      </c>
      <c r="T94" s="51" t="s">
        <v>43</v>
      </c>
      <c r="U94" s="52"/>
      <c r="V94" s="53"/>
      <c r="W94" s="14">
        <f>W93/W92</f>
        <v>-1.0334703532478184</v>
      </c>
      <c r="X94" s="51" t="s">
        <v>43</v>
      </c>
      <c r="Y94" s="52"/>
      <c r="Z94" s="53"/>
      <c r="AA94" s="14">
        <f>AA93/AA92</f>
        <v>-0.8999160132647445</v>
      </c>
      <c r="AB94" s="51" t="s">
        <v>43</v>
      </c>
      <c r="AC94" s="52"/>
      <c r="AD94" s="53"/>
      <c r="AE94" s="14">
        <f>AE93/AE92</f>
        <v>-1.3934651472413175</v>
      </c>
      <c r="AF94" s="51" t="s">
        <v>43</v>
      </c>
      <c r="AG94" s="52"/>
      <c r="AH94" s="53"/>
      <c r="AI94" s="14">
        <f>AI93/AI92</f>
        <v>-1.3110841375477051</v>
      </c>
      <c r="AJ94" s="51" t="s">
        <v>43</v>
      </c>
      <c r="AK94" s="52"/>
      <c r="AL94" s="53"/>
      <c r="AM94" s="14">
        <f>AM93/AM92</f>
        <v>-1.7345104912866571</v>
      </c>
      <c r="AN94" s="51" t="s">
        <v>43</v>
      </c>
      <c r="AO94" s="52"/>
      <c r="AP94" s="53"/>
      <c r="AQ94" s="14">
        <f>AQ93/AQ92</f>
        <v>-1.7404356468105167</v>
      </c>
      <c r="AR94" s="51" t="s">
        <v>43</v>
      </c>
      <c r="AS94" s="52"/>
      <c r="AT94" s="53"/>
      <c r="AU94" s="14">
        <f>AU93/AU92</f>
        <v>-2.4995496890230866</v>
      </c>
      <c r="AV94" s="51" t="s">
        <v>43</v>
      </c>
      <c r="AW94" s="52"/>
      <c r="AX94" s="53"/>
      <c r="AY94" s="14">
        <f>AY93/AY92</f>
        <v>-2.4814758056076216</v>
      </c>
      <c r="AZ94" s="51" t="s">
        <v>43</v>
      </c>
      <c r="BA94" s="52"/>
      <c r="BB94" s="53"/>
      <c r="BC94" s="14">
        <f>BC93/BC92</f>
        <v>-3.2798963228774234</v>
      </c>
    </row>
    <row r="95" spans="1:55" ht="18" customHeight="1">
      <c r="A95" s="40"/>
      <c r="B95" s="54" t="s">
        <v>7</v>
      </c>
      <c r="C95" s="35" t="s">
        <v>64</v>
      </c>
      <c r="D95" s="23">
        <f>IF(G97&lt;-$C$7,ABS($B$4/G100),"")</f>
        <v>13.974577920000002</v>
      </c>
      <c r="E95" s="7" t="s">
        <v>36</v>
      </c>
      <c r="F95" s="24">
        <f>IF(G97&lt;-$C$7,ABS($B$5/G100),"")</f>
        <v>18.632770560000004</v>
      </c>
      <c r="G95" s="18">
        <f>IF(G97&lt;-$C$7,-G97,"-")</f>
        <v>269.25225014990406</v>
      </c>
      <c r="H95" s="23">
        <f>IF(K97&lt;-$C$7,ABS($B$4/K100),"")</f>
        <v>9.360524159999999</v>
      </c>
      <c r="I95" s="7" t="s">
        <v>36</v>
      </c>
      <c r="J95" s="24">
        <f>IF(K97&lt;-$C$7,ABS($B$5/K100),"")</f>
        <v>12.480698879999998</v>
      </c>
      <c r="K95" s="18">
        <f>IF(K97&lt;-$C$7,-K97,"-")</f>
        <v>131.51076729811598</v>
      </c>
      <c r="L95" s="23">
        <f>IF(O97&lt;-$C$7,ABS($B$4/O100),"")</f>
        <v>9.596920320000004</v>
      </c>
      <c r="M95" s="7" t="s">
        <v>36</v>
      </c>
      <c r="N95" s="24">
        <f>IF(O97&lt;-$C$7,ABS($B$5/O100),"")</f>
        <v>12.795893760000006</v>
      </c>
      <c r="O95" s="18">
        <f>IF(O97&lt;-$C$7,-O97,"-")</f>
        <v>150.77504029126405</v>
      </c>
      <c r="P95" s="23">
        <f>IF(S97&lt;-$C$7,ABS($B$4/S100),"")</f>
        <v>6.51844032</v>
      </c>
      <c r="Q95" s="7" t="s">
        <v>36</v>
      </c>
      <c r="R95" s="24">
        <f>IF(S97&lt;-$C$7,ABS($B$5/S100),"")</f>
        <v>8.69125376</v>
      </c>
      <c r="S95" s="18">
        <f>IF(S97&lt;-$C$7,-S97,"-")</f>
        <v>43.94889036176399</v>
      </c>
      <c r="T95" s="23">
        <f>IF(W97&lt;-$C$7,ABS($B$4/W100),"")</f>
        <v>4.919633279999998</v>
      </c>
      <c r="U95" s="7" t="s">
        <v>36</v>
      </c>
      <c r="V95" s="24">
        <f>IF(W97&lt;-$C$7,ABS($B$5/W100),"")</f>
        <v>6.559511039999999</v>
      </c>
      <c r="W95" s="18">
        <f>IF(W97&lt;-$C$7,-W97,"-")</f>
        <v>24.954389645924</v>
      </c>
      <c r="X95" s="23">
        <f>IF(AA97&lt;-$C$7,ABS($B$4/AA100),"")</f>
        <v>4.800602879999998</v>
      </c>
      <c r="Y95" s="7" t="s">
        <v>36</v>
      </c>
      <c r="Z95" s="24">
        <f>IF(AA97&lt;-$C$7,ABS($B$5/AA100),"")</f>
        <v>6.400803839999998</v>
      </c>
      <c r="AA95" s="18">
        <f>IF(AA97&lt;-$C$7,-AA97,"-")</f>
        <v>25.016080394383987</v>
      </c>
      <c r="AB95" s="23">
        <f>IF(AE97&lt;-$C$7,ABS($B$4/AE100),"")</f>
      </c>
      <c r="AC95" s="7" t="s">
        <v>36</v>
      </c>
      <c r="AD95" s="24">
        <f>IF(AE97&lt;-$C$7,ABS($B$5/AE100),"")</f>
      </c>
      <c r="AE95" s="18" t="str">
        <f>IF(AE97&lt;-$C$7,-AE97,"-")</f>
        <v>-</v>
      </c>
      <c r="AF95" s="23">
        <f>IF(AI97&lt;-$C$7,ABS($B$4/AI100),"")</f>
      </c>
      <c r="AG95" s="7" t="s">
        <v>36</v>
      </c>
      <c r="AH95" s="24">
        <f>IF(AI97&lt;-$C$7,ABS($B$5/AI100),"")</f>
      </c>
      <c r="AI95" s="18" t="str">
        <f>IF(AI97&lt;-$C$7,-AI97,"-")</f>
        <v>-</v>
      </c>
      <c r="AJ95" s="23">
        <f>IF(AM97&lt;-$C$7,ABS($B$4/AM100),"")</f>
      </c>
      <c r="AK95" s="7" t="s">
        <v>36</v>
      </c>
      <c r="AL95" s="24">
        <f>IF(AM97&lt;-$C$7,ABS($B$5/AM100),"")</f>
      </c>
      <c r="AM95" s="18" t="str">
        <f>IF(AM97&lt;-$C$7,-AM97,"-")</f>
        <v>-</v>
      </c>
      <c r="AN95" s="23">
        <f>IF(AQ97&lt;-$C$7,ABS($B$4/AQ100),"")</f>
      </c>
      <c r="AO95" s="7" t="s">
        <v>36</v>
      </c>
      <c r="AP95" s="24">
        <f>IF(AQ97&lt;-$C$7,ABS($B$5/AQ100),"")</f>
      </c>
      <c r="AQ95" s="18" t="str">
        <f>IF(AQ97&lt;-$C$7,-AQ97,"-")</f>
        <v>-</v>
      </c>
      <c r="AR95" s="23">
        <f>IF(AU97&lt;-$C$7,ABS($B$4/AU100),"")</f>
      </c>
      <c r="AS95" s="7" t="s">
        <v>36</v>
      </c>
      <c r="AT95" s="24">
        <f>IF(AU97&lt;-$C$7,ABS($B$5/AU100),"")</f>
      </c>
      <c r="AU95" s="18" t="str">
        <f>IF(AU97&lt;-$C$7,-AU97,"-")</f>
        <v>-</v>
      </c>
      <c r="AV95" s="23">
        <f>IF(AY97&lt;-$C$7,ABS($B$4/AY100),"")</f>
      </c>
      <c r="AW95" s="7" t="s">
        <v>36</v>
      </c>
      <c r="AX95" s="24">
        <f>IF(AY97&lt;-$C$7,ABS($B$5/AY100),"")</f>
      </c>
      <c r="AY95" s="18" t="str">
        <f>IF(AY97&lt;-$C$7,-AY97,"-")</f>
        <v>-</v>
      </c>
      <c r="AZ95" s="23">
        <f>IF(BC97&lt;-$C$7,ABS($B$4/BC100),"")</f>
      </c>
      <c r="BA95" s="7" t="s">
        <v>36</v>
      </c>
      <c r="BB95" s="24">
        <f>IF(BC97&lt;-$C$7,ABS($B$5/BC100),"")</f>
      </c>
      <c r="BC95" s="18" t="str">
        <f>IF(BC97&lt;-$C$7,-BC97,"-")</f>
        <v>-</v>
      </c>
    </row>
    <row r="96" spans="1:55" s="13" customFormat="1" ht="18" customHeight="1" hidden="1">
      <c r="A96" s="40"/>
      <c r="B96" s="55"/>
      <c r="C96" s="12"/>
      <c r="D96" s="51" t="s">
        <v>39</v>
      </c>
      <c r="E96" s="52"/>
      <c r="F96" s="53"/>
      <c r="G96" s="10">
        <v>25</v>
      </c>
      <c r="H96" s="51" t="s">
        <v>39</v>
      </c>
      <c r="I96" s="52"/>
      <c r="J96" s="53"/>
      <c r="K96" s="10">
        <v>25</v>
      </c>
      <c r="L96" s="51" t="s">
        <v>39</v>
      </c>
      <c r="M96" s="52"/>
      <c r="N96" s="53"/>
      <c r="O96" s="10">
        <v>25</v>
      </c>
      <c r="P96" s="51" t="s">
        <v>39</v>
      </c>
      <c r="Q96" s="52"/>
      <c r="R96" s="53"/>
      <c r="S96" s="10">
        <v>25</v>
      </c>
      <c r="T96" s="51" t="s">
        <v>39</v>
      </c>
      <c r="U96" s="52"/>
      <c r="V96" s="53"/>
      <c r="W96" s="10">
        <v>25</v>
      </c>
      <c r="X96" s="51" t="s">
        <v>39</v>
      </c>
      <c r="Y96" s="52"/>
      <c r="Z96" s="53"/>
      <c r="AA96" s="10">
        <v>25</v>
      </c>
      <c r="AB96" s="51" t="s">
        <v>39</v>
      </c>
      <c r="AC96" s="52"/>
      <c r="AD96" s="53"/>
      <c r="AE96" s="10">
        <v>25</v>
      </c>
      <c r="AF96" s="51" t="s">
        <v>39</v>
      </c>
      <c r="AG96" s="52"/>
      <c r="AH96" s="53"/>
      <c r="AI96" s="10">
        <v>25</v>
      </c>
      <c r="AJ96" s="51" t="s">
        <v>39</v>
      </c>
      <c r="AK96" s="52"/>
      <c r="AL96" s="53"/>
      <c r="AM96" s="10">
        <v>25</v>
      </c>
      <c r="AN96" s="51" t="s">
        <v>39</v>
      </c>
      <c r="AO96" s="52"/>
      <c r="AP96" s="53"/>
      <c r="AQ96" s="10">
        <v>25</v>
      </c>
      <c r="AR96" s="51" t="s">
        <v>39</v>
      </c>
      <c r="AS96" s="52"/>
      <c r="AT96" s="53"/>
      <c r="AU96" s="10">
        <v>25</v>
      </c>
      <c r="AV96" s="51" t="s">
        <v>39</v>
      </c>
      <c r="AW96" s="52"/>
      <c r="AX96" s="53"/>
      <c r="AY96" s="10">
        <v>25</v>
      </c>
      <c r="AZ96" s="51" t="s">
        <v>39</v>
      </c>
      <c r="BA96" s="52"/>
      <c r="BB96" s="53"/>
      <c r="BC96" s="10">
        <v>25</v>
      </c>
    </row>
    <row r="97" spans="1:55" ht="18" customHeight="1" hidden="1">
      <c r="A97" s="40"/>
      <c r="B97" s="55"/>
      <c r="C97" s="48"/>
      <c r="D97" s="51" t="s">
        <v>40</v>
      </c>
      <c r="E97" s="52"/>
      <c r="F97" s="53"/>
      <c r="G97" s="9">
        <f>G98+G$7</f>
        <v>-269.25225014990406</v>
      </c>
      <c r="H97" s="51" t="s">
        <v>40</v>
      </c>
      <c r="I97" s="52"/>
      <c r="J97" s="53"/>
      <c r="K97" s="9">
        <f>K98+K$7</f>
        <v>-131.51076729811598</v>
      </c>
      <c r="L97" s="51" t="s">
        <v>40</v>
      </c>
      <c r="M97" s="52"/>
      <c r="N97" s="53"/>
      <c r="O97" s="9">
        <f>O98+O$7</f>
        <v>-150.77504029126405</v>
      </c>
      <c r="P97" s="51" t="s">
        <v>40</v>
      </c>
      <c r="Q97" s="52"/>
      <c r="R97" s="53"/>
      <c r="S97" s="9">
        <f>S98+S$7</f>
        <v>-43.94889036176399</v>
      </c>
      <c r="T97" s="51" t="s">
        <v>40</v>
      </c>
      <c r="U97" s="52"/>
      <c r="V97" s="53"/>
      <c r="W97" s="9">
        <f>W98+W$7</f>
        <v>-24.954389645924</v>
      </c>
      <c r="X97" s="51" t="s">
        <v>40</v>
      </c>
      <c r="Y97" s="52"/>
      <c r="Z97" s="53"/>
      <c r="AA97" s="9">
        <f>AA98+AA$7</f>
        <v>-25.016080394383987</v>
      </c>
      <c r="AB97" s="51" t="s">
        <v>40</v>
      </c>
      <c r="AC97" s="52"/>
      <c r="AD97" s="53"/>
      <c r="AE97" s="9">
        <f>AE98+AE$7</f>
        <v>0.8814742273239986</v>
      </c>
      <c r="AF97" s="51" t="s">
        <v>40</v>
      </c>
      <c r="AG97" s="52"/>
      <c r="AH97" s="53"/>
      <c r="AI97" s="9">
        <f>AI98+AI$7</f>
        <v>2.4093442010840036</v>
      </c>
      <c r="AJ97" s="51" t="s">
        <v>40</v>
      </c>
      <c r="AK97" s="52"/>
      <c r="AL97" s="53"/>
      <c r="AM97" s="9">
        <f>AM98+AM$7</f>
        <v>8.073676348284</v>
      </c>
      <c r="AN97" s="51" t="s">
        <v>40</v>
      </c>
      <c r="AO97" s="52"/>
      <c r="AP97" s="53"/>
      <c r="AQ97" s="9">
        <f>AQ98+AQ$7</f>
        <v>6.909999999999997</v>
      </c>
      <c r="AR97" s="51" t="s">
        <v>40</v>
      </c>
      <c r="AS97" s="52"/>
      <c r="AT97" s="53"/>
      <c r="AU97" s="9">
        <f>AU98+AU$7</f>
        <v>10.222344690943999</v>
      </c>
      <c r="AV97" s="51" t="s">
        <v>40</v>
      </c>
      <c r="AW97" s="52"/>
      <c r="AX97" s="53"/>
      <c r="AY97" s="9">
        <f>AY98+AY$7</f>
        <v>8.427755999999999</v>
      </c>
      <c r="AZ97" s="51" t="s">
        <v>40</v>
      </c>
      <c r="BA97" s="52"/>
      <c r="BB97" s="53"/>
      <c r="BC97" s="9">
        <f>BC98+BC$7</f>
        <v>14.470064896496002</v>
      </c>
    </row>
    <row r="98" spans="1:55" ht="18" customHeight="1" hidden="1">
      <c r="A98" s="40"/>
      <c r="B98" s="55"/>
      <c r="C98" s="49"/>
      <c r="D98" s="51" t="s">
        <v>41</v>
      </c>
      <c r="E98" s="52"/>
      <c r="F98" s="53"/>
      <c r="G98" s="9">
        <f>G$6*G99/(G$6-G99)</f>
        <v>-284.68620014990404</v>
      </c>
      <c r="H98" s="51" t="s">
        <v>41</v>
      </c>
      <c r="I98" s="52"/>
      <c r="J98" s="53"/>
      <c r="K98" s="9">
        <f>K$6*K99/(K$6-K99)</f>
        <v>-143.82587729811598</v>
      </c>
      <c r="L98" s="51" t="s">
        <v>41</v>
      </c>
      <c r="M98" s="52"/>
      <c r="N98" s="53"/>
      <c r="O98" s="9">
        <f>O$6*O99/(O$6-O99)</f>
        <v>-149.91981029126404</v>
      </c>
      <c r="P98" s="51" t="s">
        <v>41</v>
      </c>
      <c r="Q98" s="52"/>
      <c r="R98" s="53"/>
      <c r="S98" s="9">
        <f>S$6*S99/(S$6-S99)</f>
        <v>-80.05488036176399</v>
      </c>
      <c r="T98" s="51" t="s">
        <v>41</v>
      </c>
      <c r="U98" s="52"/>
      <c r="V98" s="53"/>
      <c r="W98" s="9">
        <f>W$6*W99/(W$6-W99)</f>
        <v>-51.884799645924</v>
      </c>
      <c r="X98" s="51" t="s">
        <v>41</v>
      </c>
      <c r="Y98" s="52"/>
      <c r="Z98" s="53"/>
      <c r="AA98" s="9">
        <f>AA$6*AA99/(AA$6-AA99)</f>
        <v>-50.00942039438399</v>
      </c>
      <c r="AB98" s="51" t="s">
        <v>41</v>
      </c>
      <c r="AC98" s="52"/>
      <c r="AD98" s="53"/>
      <c r="AE98" s="9">
        <f>AE$6*AE99/(AE$6-AE99)</f>
        <v>-26.256805772676003</v>
      </c>
      <c r="AF98" s="51" t="s">
        <v>41</v>
      </c>
      <c r="AG98" s="52"/>
      <c r="AH98" s="53"/>
      <c r="AI98" s="9">
        <f>AI$6*AI99/(AI$6-AI99)</f>
        <v>-26.234915798915996</v>
      </c>
      <c r="AJ98" s="51" t="s">
        <v>41</v>
      </c>
      <c r="AK98" s="52"/>
      <c r="AL98" s="53"/>
      <c r="AM98" s="9">
        <f>AM$6*AM99/(AM$6-AM99)</f>
        <v>-18.340153651716</v>
      </c>
      <c r="AN98" s="51" t="s">
        <v>41</v>
      </c>
      <c r="AO98" s="52"/>
      <c r="AP98" s="53"/>
      <c r="AQ98" s="9">
        <f>AQ$6*AQ99/(AQ$6-AQ99)</f>
        <v>-17.76</v>
      </c>
      <c r="AR98" s="51" t="s">
        <v>41</v>
      </c>
      <c r="AS98" s="52"/>
      <c r="AT98" s="53"/>
      <c r="AU98" s="9">
        <f>AU$6*AU99/(AU$6-AU99)</f>
        <v>-10.959355309056</v>
      </c>
      <c r="AV98" s="51" t="s">
        <v>41</v>
      </c>
      <c r="AW98" s="52"/>
      <c r="AX98" s="53"/>
      <c r="AY98" s="9">
        <f>AY$6*AY99/(AY$6-AY99)</f>
        <v>-11.072244000000001</v>
      </c>
      <c r="AZ98" s="51" t="s">
        <v>41</v>
      </c>
      <c r="BA98" s="52"/>
      <c r="BB98" s="53"/>
      <c r="BC98" s="9">
        <f>BC$6*BC99/(BC$6-BC99)</f>
        <v>-7.735715103504</v>
      </c>
    </row>
    <row r="99" spans="1:55" ht="18" customHeight="1" hidden="1">
      <c r="A99" s="40"/>
      <c r="B99" s="55"/>
      <c r="C99" s="49"/>
      <c r="D99" s="51" t="s">
        <v>42</v>
      </c>
      <c r="E99" s="52"/>
      <c r="F99" s="53"/>
      <c r="G99" s="9">
        <f>G$6+G96</f>
        <v>97.78426</v>
      </c>
      <c r="H99" s="51" t="s">
        <v>42</v>
      </c>
      <c r="I99" s="52"/>
      <c r="J99" s="53"/>
      <c r="K99" s="9">
        <f>K$6+K96</f>
        <v>73.75273</v>
      </c>
      <c r="L99" s="51" t="s">
        <v>42</v>
      </c>
      <c r="M99" s="52"/>
      <c r="N99" s="53"/>
      <c r="O99" s="9">
        <f>O$6+O96</f>
        <v>74.98396</v>
      </c>
      <c r="P99" s="51" t="s">
        <v>42</v>
      </c>
      <c r="Q99" s="52"/>
      <c r="R99" s="53"/>
      <c r="S99" s="9">
        <f>S$6+S96</f>
        <v>58.95021</v>
      </c>
      <c r="T99" s="51" t="s">
        <v>42</v>
      </c>
      <c r="U99" s="52"/>
      <c r="V99" s="53"/>
      <c r="W99" s="9">
        <f>W$6+W96</f>
        <v>50.623090000000005</v>
      </c>
      <c r="X99" s="51" t="s">
        <v>42</v>
      </c>
      <c r="Y99" s="52"/>
      <c r="Z99" s="53"/>
      <c r="AA99" s="9">
        <f>AA$6+AA96</f>
        <v>50.00314</v>
      </c>
      <c r="AB99" s="51" t="s">
        <v>42</v>
      </c>
      <c r="AC99" s="52"/>
      <c r="AD99" s="53"/>
      <c r="AE99" s="9">
        <f>AE$6+AE96</f>
        <v>41.00737</v>
      </c>
      <c r="AF99" s="51" t="s">
        <v>42</v>
      </c>
      <c r="AG99" s="52"/>
      <c r="AH99" s="53"/>
      <c r="AI99" s="9">
        <f>AI$6+AI96</f>
        <v>40.99777</v>
      </c>
      <c r="AJ99" s="51" t="s">
        <v>42</v>
      </c>
      <c r="AK99" s="52"/>
      <c r="AL99" s="53"/>
      <c r="AM99" s="9">
        <f>AM$6+AM96</f>
        <v>37.29423</v>
      </c>
      <c r="AN99" s="51" t="s">
        <v>42</v>
      </c>
      <c r="AO99" s="52"/>
      <c r="AP99" s="53"/>
      <c r="AQ99" s="9">
        <f>AQ$6+AQ96</f>
        <v>37</v>
      </c>
      <c r="AR99" s="51" t="s">
        <v>42</v>
      </c>
      <c r="AS99" s="52"/>
      <c r="AT99" s="53"/>
      <c r="AU99" s="9">
        <f>AU$6+AU96</f>
        <v>33.24208</v>
      </c>
      <c r="AV99" s="51" t="s">
        <v>42</v>
      </c>
      <c r="AW99" s="52"/>
      <c r="AX99" s="53"/>
      <c r="AY99" s="9">
        <f>AY$6+AY96</f>
        <v>33.31</v>
      </c>
      <c r="AZ99" s="51" t="s">
        <v>42</v>
      </c>
      <c r="BA99" s="52"/>
      <c r="BB99" s="53"/>
      <c r="BC99" s="9">
        <f>BC$6+BC96</f>
        <v>31.19874</v>
      </c>
    </row>
    <row r="100" spans="1:55" ht="18" customHeight="1" hidden="1">
      <c r="A100" s="40"/>
      <c r="B100" s="55"/>
      <c r="C100" s="50"/>
      <c r="D100" s="51" t="s">
        <v>43</v>
      </c>
      <c r="E100" s="52"/>
      <c r="F100" s="53"/>
      <c r="G100" s="14">
        <f>G99/G98</f>
        <v>-0.343480856987486</v>
      </c>
      <c r="H100" s="51" t="s">
        <v>43</v>
      </c>
      <c r="I100" s="52"/>
      <c r="J100" s="53"/>
      <c r="K100" s="14">
        <f>K99/K98</f>
        <v>-0.51279179647991</v>
      </c>
      <c r="L100" s="51" t="s">
        <v>43</v>
      </c>
      <c r="M100" s="52"/>
      <c r="N100" s="53"/>
      <c r="O100" s="14">
        <f>O99/O98</f>
        <v>-0.5001604514728323</v>
      </c>
      <c r="P100" s="51" t="s">
        <v>43</v>
      </c>
      <c r="Q100" s="52"/>
      <c r="R100" s="53"/>
      <c r="S100" s="14">
        <f>S99/S98</f>
        <v>-0.7363724701555602</v>
      </c>
      <c r="T100" s="51" t="s">
        <v>43</v>
      </c>
      <c r="U100" s="52"/>
      <c r="V100" s="53"/>
      <c r="W100" s="14">
        <f>W99/W98</f>
        <v>-0.9756824801380319</v>
      </c>
      <c r="X100" s="51" t="s">
        <v>43</v>
      </c>
      <c r="Y100" s="52"/>
      <c r="Z100" s="53"/>
      <c r="AA100" s="14">
        <f>AA99/AA98</f>
        <v>-0.9998744157733792</v>
      </c>
      <c r="AB100" s="51" t="s">
        <v>43</v>
      </c>
      <c r="AC100" s="52"/>
      <c r="AD100" s="53"/>
      <c r="AE100" s="14">
        <f>AE99/AE98</f>
        <v>-1.5617806048089098</v>
      </c>
      <c r="AF100" s="51" t="s">
        <v>43</v>
      </c>
      <c r="AG100" s="52"/>
      <c r="AH100" s="53"/>
      <c r="AI100" s="14">
        <f>AI99/AI98</f>
        <v>-1.5627178037939042</v>
      </c>
      <c r="AJ100" s="51" t="s">
        <v>43</v>
      </c>
      <c r="AK100" s="52"/>
      <c r="AL100" s="53"/>
      <c r="AM100" s="14">
        <f>AM99/AM98</f>
        <v>-2.0334742395416385</v>
      </c>
      <c r="AN100" s="51" t="s">
        <v>43</v>
      </c>
      <c r="AO100" s="52"/>
      <c r="AP100" s="53"/>
      <c r="AQ100" s="14">
        <f>AQ99/AQ98</f>
        <v>-2.083333333333333</v>
      </c>
      <c r="AR100" s="51" t="s">
        <v>43</v>
      </c>
      <c r="AS100" s="52"/>
      <c r="AT100" s="53"/>
      <c r="AU100" s="14">
        <f>AU99/AU98</f>
        <v>-3.0332149166229883</v>
      </c>
      <c r="AV100" s="51" t="s">
        <v>43</v>
      </c>
      <c r="AW100" s="52"/>
      <c r="AX100" s="53"/>
      <c r="AY100" s="14">
        <f>AY99/AY98</f>
        <v>-3.0084235860409145</v>
      </c>
      <c r="AZ100" s="51" t="s">
        <v>43</v>
      </c>
      <c r="BA100" s="52"/>
      <c r="BB100" s="53"/>
      <c r="BC100" s="14">
        <f>BC99/BC98</f>
        <v>-4.033077689982158</v>
      </c>
    </row>
    <row r="101" spans="1:55" ht="18" customHeight="1">
      <c r="A101" s="40"/>
      <c r="B101" s="55"/>
      <c r="C101" s="3" t="s">
        <v>1</v>
      </c>
      <c r="D101" s="21">
        <f>IF(G103&lt;-$C$7,ABS($B$4/G106),"")</f>
        <v>10.509321907903274</v>
      </c>
      <c r="E101" s="19" t="s">
        <v>36</v>
      </c>
      <c r="F101" s="22">
        <f>IF(G103&lt;-$C$7,ABS($B$5/G106),"")</f>
        <v>14.0124292105377</v>
      </c>
      <c r="G101" s="20">
        <f>IF(G103&lt;-$C$7,-G103,"-")</f>
        <v>216.70723045177667</v>
      </c>
      <c r="H101" s="21">
        <f>IF(K103&lt;-$C$7,ABS($B$4/K106),"")</f>
        <v>3.7505923407622888</v>
      </c>
      <c r="I101" s="19" t="s">
        <v>36</v>
      </c>
      <c r="J101" s="22">
        <f>IF(K103&lt;-$C$7,ABS($B$5/K106),"")</f>
        <v>5.000789787683052</v>
      </c>
      <c r="K101" s="20">
        <f>IF(K103&lt;-$C$7,-K103,"-")</f>
        <v>74.5317066102608</v>
      </c>
      <c r="L101" s="21">
        <f>IF(O103&lt;-$C$7,ABS($B$4/O106),"")</f>
        <v>8.586405340353583</v>
      </c>
      <c r="M101" s="19" t="s">
        <v>36</v>
      </c>
      <c r="N101" s="22">
        <f>IF(O103&lt;-$C$7,ABS($B$5/O106),"")</f>
        <v>11.448540453804778</v>
      </c>
      <c r="O101" s="20">
        <f>IF(O103&lt;-$C$7,-O103,"-")</f>
        <v>140.2522193908375</v>
      </c>
      <c r="P101" s="21">
        <f>IF(S103&lt;-$C$7,ABS($B$4/S106),"")</f>
        <v>5.848002983884599</v>
      </c>
      <c r="Q101" s="19" t="s">
        <v>36</v>
      </c>
      <c r="R101" s="22">
        <f>IF(S103&lt;-$C$7,ABS($B$5/S106),"")</f>
        <v>7.797337311846132</v>
      </c>
      <c r="S101" s="20">
        <f>IF(S103&lt;-$C$7,-S103,"-")</f>
        <v>39.20691362156432</v>
      </c>
      <c r="T101" s="21">
        <f>IF(W103&lt;-$C$7,ABS($B$4/W106),"")</f>
        <v>3.9068641061465814</v>
      </c>
      <c r="U101" s="19" t="s">
        <v>36</v>
      </c>
      <c r="V101" s="22">
        <f>IF(W103&lt;-$C$7,ABS($B$5/W106),"")</f>
        <v>5.209152141528776</v>
      </c>
      <c r="W101" s="20">
        <f>IF(W103&lt;-$C$7,-W103,"-")</f>
        <v>19.548082210325713</v>
      </c>
      <c r="X101" s="21">
        <f>IF(AA103&lt;-$C$7,ABS($B$4/AA106),"")</f>
        <v>4.364069214161057</v>
      </c>
      <c r="Y101" s="19" t="s">
        <v>36</v>
      </c>
      <c r="Z101" s="22">
        <f>IF(AA103&lt;-$C$7,ABS($B$5/AA106),"")</f>
        <v>5.818758952214743</v>
      </c>
      <c r="AA101" s="20">
        <f>IF(AA103&lt;-$C$7,-AA103,"-")</f>
        <v>22.74218198569977</v>
      </c>
      <c r="AB101" s="21">
        <f>IF(AE103&lt;-$C$7,ABS($B$4/AE106),"")</f>
      </c>
      <c r="AC101" s="19" t="s">
        <v>36</v>
      </c>
      <c r="AD101" s="22">
        <f>IF(AE103&lt;-$C$7,ABS($B$5/AE106),"")</f>
      </c>
      <c r="AE101" s="20" t="str">
        <f>IF(AE103&lt;-$C$7,-AE103,"-")</f>
        <v>-</v>
      </c>
      <c r="AF101" s="21">
        <f>IF(AI103&lt;-$C$7,ABS($B$4/AI106),"")</f>
      </c>
      <c r="AG101" s="19" t="s">
        <v>36</v>
      </c>
      <c r="AH101" s="22">
        <f>IF(AI103&lt;-$C$7,ABS($B$5/AI106),"")</f>
      </c>
      <c r="AI101" s="20" t="str">
        <f>IF(AI103&lt;-$C$7,-AI103,"-")</f>
        <v>-</v>
      </c>
      <c r="AJ101" s="21">
        <f>IF(AM103&lt;-$C$7,ABS($B$4/AM106),"")</f>
      </c>
      <c r="AK101" s="19" t="s">
        <v>36</v>
      </c>
      <c r="AL101" s="22">
        <f>IF(AM103&lt;-$C$7,ABS($B$5/AM106),"")</f>
      </c>
      <c r="AM101" s="20" t="str">
        <f>IF(AM103&lt;-$C$7,-AM103,"-")</f>
        <v>-</v>
      </c>
      <c r="AN101" s="21">
        <f>IF(AQ103&lt;-$C$7,ABS($B$4/AQ106),"")</f>
      </c>
      <c r="AO101" s="19" t="s">
        <v>36</v>
      </c>
      <c r="AP101" s="22">
        <f>IF(AQ103&lt;-$C$7,ABS($B$5/AQ106),"")</f>
      </c>
      <c r="AQ101" s="20" t="str">
        <f>IF(AQ103&lt;-$C$7,-AQ103,"-")</f>
        <v>-</v>
      </c>
      <c r="AR101" s="21">
        <f>IF(AU103&lt;-$C$7,ABS($B$4/AU106),"")</f>
      </c>
      <c r="AS101" s="19" t="s">
        <v>36</v>
      </c>
      <c r="AT101" s="22">
        <f>IF(AU103&lt;-$C$7,ABS($B$5/AU106),"")</f>
      </c>
      <c r="AU101" s="20" t="str">
        <f>IF(AU103&lt;-$C$7,-AU103,"-")</f>
        <v>-</v>
      </c>
      <c r="AV101" s="21">
        <f>IF(AY103&lt;-$C$7,ABS($B$4/AY106),"")</f>
      </c>
      <c r="AW101" s="19" t="s">
        <v>36</v>
      </c>
      <c r="AX101" s="22">
        <f>IF(AY103&lt;-$C$7,ABS($B$5/AY106),"")</f>
      </c>
      <c r="AY101" s="20" t="str">
        <f>IF(AY103&lt;-$C$7,-AY103,"-")</f>
        <v>-</v>
      </c>
      <c r="AZ101" s="21">
        <f>IF(BC103&lt;-$C$7,ABS($B$4/BC106),"")</f>
      </c>
      <c r="BA101" s="19" t="s">
        <v>36</v>
      </c>
      <c r="BB101" s="22">
        <f>IF(BC103&lt;-$C$7,ABS($B$5/BC106),"")</f>
      </c>
      <c r="BC101" s="20" t="str">
        <f>IF(BC103&lt;-$C$7,-BC103,"-")</f>
        <v>-</v>
      </c>
    </row>
    <row r="102" spans="1:55" s="13" customFormat="1" ht="18" customHeight="1" hidden="1">
      <c r="A102" s="40"/>
      <c r="B102" s="55"/>
      <c r="C102" s="12"/>
      <c r="D102" s="57" t="s">
        <v>39</v>
      </c>
      <c r="E102" s="58"/>
      <c r="F102" s="59"/>
      <c r="G102" s="15">
        <v>25</v>
      </c>
      <c r="H102" s="57" t="s">
        <v>39</v>
      </c>
      <c r="I102" s="58"/>
      <c r="J102" s="59"/>
      <c r="K102" s="15">
        <v>25</v>
      </c>
      <c r="L102" s="57" t="s">
        <v>39</v>
      </c>
      <c r="M102" s="58"/>
      <c r="N102" s="59"/>
      <c r="O102" s="15">
        <v>25</v>
      </c>
      <c r="P102" s="57" t="s">
        <v>39</v>
      </c>
      <c r="Q102" s="58"/>
      <c r="R102" s="59"/>
      <c r="S102" s="15">
        <v>25</v>
      </c>
      <c r="T102" s="57" t="s">
        <v>39</v>
      </c>
      <c r="U102" s="58"/>
      <c r="V102" s="59"/>
      <c r="W102" s="15">
        <v>25</v>
      </c>
      <c r="X102" s="57" t="s">
        <v>39</v>
      </c>
      <c r="Y102" s="58"/>
      <c r="Z102" s="59"/>
      <c r="AA102" s="15">
        <v>25</v>
      </c>
      <c r="AB102" s="57" t="s">
        <v>39</v>
      </c>
      <c r="AC102" s="58"/>
      <c r="AD102" s="59"/>
      <c r="AE102" s="15">
        <v>25</v>
      </c>
      <c r="AF102" s="57" t="s">
        <v>39</v>
      </c>
      <c r="AG102" s="58"/>
      <c r="AH102" s="59"/>
      <c r="AI102" s="15">
        <v>25</v>
      </c>
      <c r="AJ102" s="57" t="s">
        <v>39</v>
      </c>
      <c r="AK102" s="58"/>
      <c r="AL102" s="59"/>
      <c r="AM102" s="15">
        <v>25</v>
      </c>
      <c r="AN102" s="57" t="s">
        <v>39</v>
      </c>
      <c r="AO102" s="58"/>
      <c r="AP102" s="59"/>
      <c r="AQ102" s="15">
        <v>25</v>
      </c>
      <c r="AR102" s="57" t="s">
        <v>39</v>
      </c>
      <c r="AS102" s="58"/>
      <c r="AT102" s="59"/>
      <c r="AU102" s="15">
        <v>25</v>
      </c>
      <c r="AV102" s="57" t="s">
        <v>39</v>
      </c>
      <c r="AW102" s="58"/>
      <c r="AX102" s="59"/>
      <c r="AY102" s="15">
        <v>25</v>
      </c>
      <c r="AZ102" s="57" t="s">
        <v>39</v>
      </c>
      <c r="BA102" s="58"/>
      <c r="BB102" s="59"/>
      <c r="BC102" s="15">
        <v>25</v>
      </c>
    </row>
    <row r="103" spans="1:55" ht="18" customHeight="1" hidden="1">
      <c r="A103" s="40"/>
      <c r="B103" s="55"/>
      <c r="C103" s="48"/>
      <c r="D103" s="51" t="s">
        <v>40</v>
      </c>
      <c r="E103" s="52"/>
      <c r="F103" s="53"/>
      <c r="G103" s="9">
        <f>G104+G$7</f>
        <v>-216.70723045177667</v>
      </c>
      <c r="H103" s="51" t="s">
        <v>40</v>
      </c>
      <c r="I103" s="52"/>
      <c r="J103" s="53"/>
      <c r="K103" s="9">
        <f>K104+K$7</f>
        <v>-74.5317066102608</v>
      </c>
      <c r="L103" s="51" t="s">
        <v>40</v>
      </c>
      <c r="M103" s="52"/>
      <c r="N103" s="53"/>
      <c r="O103" s="9">
        <f>O104+O$7</f>
        <v>-140.2522193908375</v>
      </c>
      <c r="P103" s="51" t="s">
        <v>40</v>
      </c>
      <c r="Q103" s="52"/>
      <c r="R103" s="53"/>
      <c r="S103" s="9">
        <f>S104+S$7</f>
        <v>-39.20691362156432</v>
      </c>
      <c r="T103" s="51" t="s">
        <v>40</v>
      </c>
      <c r="U103" s="52"/>
      <c r="V103" s="53"/>
      <c r="W103" s="9">
        <f>W104+W$7</f>
        <v>-19.548082210325713</v>
      </c>
      <c r="X103" s="51" t="s">
        <v>40</v>
      </c>
      <c r="Y103" s="52"/>
      <c r="Z103" s="53"/>
      <c r="AA103" s="9">
        <f>AA104+AA$7</f>
        <v>-22.74218198569977</v>
      </c>
      <c r="AB103" s="51" t="s">
        <v>40</v>
      </c>
      <c r="AC103" s="52"/>
      <c r="AD103" s="53"/>
      <c r="AE103" s="9">
        <f>AE104+AE$7</f>
        <v>1.7469432864989685</v>
      </c>
      <c r="AF103" s="51" t="s">
        <v>40</v>
      </c>
      <c r="AG103" s="52"/>
      <c r="AH103" s="53"/>
      <c r="AI103" s="9">
        <f>AI104+AI$7</f>
        <v>2.793387582071084</v>
      </c>
      <c r="AJ103" s="51" t="s">
        <v>40</v>
      </c>
      <c r="AK103" s="52"/>
      <c r="AL103" s="53"/>
      <c r="AM103" s="9">
        <f>AM104+AM$7</f>
        <v>8.377866699156382</v>
      </c>
      <c r="AN103" s="51" t="s">
        <v>40</v>
      </c>
      <c r="AO103" s="52"/>
      <c r="AP103" s="53"/>
      <c r="AQ103" s="9">
        <f>AQ104+AQ$7</f>
        <v>7.106981535355935</v>
      </c>
      <c r="AR103" s="51" t="s">
        <v>40</v>
      </c>
      <c r="AS103" s="52"/>
      <c r="AT103" s="53"/>
      <c r="AU103" s="9">
        <f>AU104+AU$7</f>
        <v>10.286185113821295</v>
      </c>
      <c r="AV103" s="51" t="s">
        <v>40</v>
      </c>
      <c r="AW103" s="52"/>
      <c r="AX103" s="53"/>
      <c r="AY103" s="9">
        <f>AY104+AY$7</f>
        <v>8.494713803091056</v>
      </c>
      <c r="AZ103" s="51" t="s">
        <v>40</v>
      </c>
      <c r="BA103" s="52"/>
      <c r="BB103" s="53"/>
      <c r="BC103" s="9">
        <f>BC104+BC$7</f>
        <v>14.490161984950152</v>
      </c>
    </row>
    <row r="104" spans="1:55" ht="18" customHeight="1" hidden="1">
      <c r="A104" s="40"/>
      <c r="B104" s="55"/>
      <c r="C104" s="49"/>
      <c r="D104" s="51" t="s">
        <v>41</v>
      </c>
      <c r="E104" s="52"/>
      <c r="F104" s="53"/>
      <c r="G104" s="9">
        <f>G$6*G105/(G$6-G105)</f>
        <v>-232.14118045177668</v>
      </c>
      <c r="H104" s="51" t="s">
        <v>41</v>
      </c>
      <c r="I104" s="52"/>
      <c r="J104" s="53"/>
      <c r="K104" s="9">
        <f>K$6*K105/(K$6-K105)</f>
        <v>-86.8468166102608</v>
      </c>
      <c r="L104" s="51" t="s">
        <v>41</v>
      </c>
      <c r="M104" s="52"/>
      <c r="N104" s="53"/>
      <c r="O104" s="9">
        <f>O$6*O105/(O$6-O105)</f>
        <v>-139.3969893908375</v>
      </c>
      <c r="P104" s="51" t="s">
        <v>41</v>
      </c>
      <c r="Q104" s="52"/>
      <c r="R104" s="53"/>
      <c r="S104" s="9">
        <f>S$6*S105/(S$6-S105)</f>
        <v>-75.31290362156432</v>
      </c>
      <c r="T104" s="51" t="s">
        <v>41</v>
      </c>
      <c r="U104" s="52"/>
      <c r="V104" s="53"/>
      <c r="W104" s="9">
        <f>W$6*W105/(W$6-W105)</f>
        <v>-46.47849221032571</v>
      </c>
      <c r="X104" s="51" t="s">
        <v>41</v>
      </c>
      <c r="Y104" s="52"/>
      <c r="Z104" s="53"/>
      <c r="AA104" s="9">
        <f>AA$6*AA105/(AA$6-AA105)</f>
        <v>-47.73552198569977</v>
      </c>
      <c r="AB104" s="51" t="s">
        <v>41</v>
      </c>
      <c r="AC104" s="52"/>
      <c r="AD104" s="53"/>
      <c r="AE104" s="9">
        <f>AE$6*AE105/(AE$6-AE105)</f>
        <v>-25.391336713501033</v>
      </c>
      <c r="AF104" s="51" t="s">
        <v>41</v>
      </c>
      <c r="AG104" s="52"/>
      <c r="AH104" s="53"/>
      <c r="AI104" s="9">
        <f>AI$6*AI105/(AI$6-AI105)</f>
        <v>-25.850872417928915</v>
      </c>
      <c r="AJ104" s="51" t="s">
        <v>41</v>
      </c>
      <c r="AK104" s="52"/>
      <c r="AL104" s="53"/>
      <c r="AM104" s="9">
        <f>AM$6*AM105/(AM$6-AM105)</f>
        <v>-18.03596330084362</v>
      </c>
      <c r="AN104" s="51" t="s">
        <v>41</v>
      </c>
      <c r="AO104" s="52"/>
      <c r="AP104" s="53"/>
      <c r="AQ104" s="9">
        <f>AQ$6*AQ105/(AQ$6-AQ105)</f>
        <v>-17.563018464644063</v>
      </c>
      <c r="AR104" s="51" t="s">
        <v>41</v>
      </c>
      <c r="AS104" s="52"/>
      <c r="AT104" s="53"/>
      <c r="AU104" s="9">
        <f>AU$6*AU105/(AU$6-AU105)</f>
        <v>-10.895514886178704</v>
      </c>
      <c r="AV104" s="51" t="s">
        <v>41</v>
      </c>
      <c r="AW104" s="52"/>
      <c r="AX104" s="53"/>
      <c r="AY104" s="9">
        <f>AY$6*AY105/(AY$6-AY105)</f>
        <v>-11.005286196908944</v>
      </c>
      <c r="AZ104" s="51" t="s">
        <v>41</v>
      </c>
      <c r="BA104" s="52"/>
      <c r="BB104" s="53"/>
      <c r="BC104" s="9">
        <f>BC$6*BC105/(BC$6-BC105)</f>
        <v>-7.7156180150498495</v>
      </c>
    </row>
    <row r="105" spans="1:55" ht="18" customHeight="1" hidden="1">
      <c r="A105" s="40"/>
      <c r="B105" s="55"/>
      <c r="C105" s="49"/>
      <c r="D105" s="51" t="s">
        <v>42</v>
      </c>
      <c r="E105" s="52"/>
      <c r="F105" s="53"/>
      <c r="G105" s="9">
        <f>G$10+G102</f>
        <v>106.02755115252138</v>
      </c>
      <c r="H105" s="51" t="s">
        <v>42</v>
      </c>
      <c r="I105" s="52"/>
      <c r="J105" s="53"/>
      <c r="K105" s="9">
        <f>K$10+K102</f>
        <v>111.14636885450639</v>
      </c>
      <c r="L105" s="51" t="s">
        <v>42</v>
      </c>
      <c r="M105" s="52"/>
      <c r="N105" s="53"/>
      <c r="O105" s="9">
        <f>O$10+O102</f>
        <v>77.92615449114898</v>
      </c>
      <c r="P105" s="51" t="s">
        <v>42</v>
      </c>
      <c r="Q105" s="52"/>
      <c r="R105" s="53"/>
      <c r="S105" s="9">
        <f>S$10+S102</f>
        <v>61.81630522072292</v>
      </c>
      <c r="T105" s="51" t="s">
        <v>42</v>
      </c>
      <c r="U105" s="52"/>
      <c r="V105" s="53"/>
      <c r="W105" s="9">
        <f>W$10+W102</f>
        <v>57.103793873600644</v>
      </c>
      <c r="X105" s="51" t="s">
        <v>42</v>
      </c>
      <c r="Y105" s="52"/>
      <c r="Z105" s="53"/>
      <c r="AA105" s="9">
        <f>AA$10+AA102</f>
        <v>52.50386606790026</v>
      </c>
      <c r="AB105" s="51" t="s">
        <v>42</v>
      </c>
      <c r="AC105" s="52"/>
      <c r="AD105" s="53"/>
      <c r="AE105" s="9">
        <f>AE$10+AE102</f>
        <v>43.31308219399625</v>
      </c>
      <c r="AF105" s="51" t="s">
        <v>42</v>
      </c>
      <c r="AG105" s="52"/>
      <c r="AH105" s="53"/>
      <c r="AI105" s="9">
        <f>AI$10+AI102</f>
        <v>41.97219248313655</v>
      </c>
      <c r="AJ105" s="51" t="s">
        <v>42</v>
      </c>
      <c r="AK105" s="52"/>
      <c r="AL105" s="53"/>
      <c r="AM105" s="9">
        <f>AM$10+AM102</f>
        <v>38.61870091729116</v>
      </c>
      <c r="AN105" s="51" t="s">
        <v>42</v>
      </c>
      <c r="AO105" s="52"/>
      <c r="AP105" s="53"/>
      <c r="AQ105" s="9">
        <f>AQ$10+AQ102</f>
        <v>37.8852277617262</v>
      </c>
      <c r="AR105" s="51" t="s">
        <v>42</v>
      </c>
      <c r="AS105" s="52"/>
      <c r="AT105" s="53"/>
      <c r="AU105" s="9">
        <f>AU$10+AU102</f>
        <v>33.8435685009034</v>
      </c>
      <c r="AV105" s="51" t="s">
        <v>42</v>
      </c>
      <c r="AW105" s="52"/>
      <c r="AX105" s="53"/>
      <c r="AY105" s="9">
        <f>AY$10+AY102</f>
        <v>33.93106394459934</v>
      </c>
      <c r="AZ105" s="51" t="s">
        <v>42</v>
      </c>
      <c r="BA105" s="52"/>
      <c r="BB105" s="53"/>
      <c r="BC105" s="9">
        <f>BC$10+BC102</f>
        <v>31.5299645324732</v>
      </c>
    </row>
    <row r="106" spans="1:55" ht="18" customHeight="1" hidden="1">
      <c r="A106" s="40"/>
      <c r="B106" s="56"/>
      <c r="C106" s="50"/>
      <c r="D106" s="51" t="s">
        <v>43</v>
      </c>
      <c r="E106" s="52"/>
      <c r="F106" s="53"/>
      <c r="G106" s="14">
        <f>G105/G104</f>
        <v>-0.4567373653661022</v>
      </c>
      <c r="H106" s="51" t="s">
        <v>43</v>
      </c>
      <c r="I106" s="52"/>
      <c r="J106" s="53"/>
      <c r="K106" s="14">
        <f>K105/K104</f>
        <v>-1.2797978462848416</v>
      </c>
      <c r="L106" s="51" t="s">
        <v>43</v>
      </c>
      <c r="M106" s="52"/>
      <c r="N106" s="53"/>
      <c r="O106" s="14">
        <f>O105/O104</f>
        <v>-0.5590232244733905</v>
      </c>
      <c r="P106" s="51" t="s">
        <v>43</v>
      </c>
      <c r="Q106" s="52"/>
      <c r="R106" s="53"/>
      <c r="S106" s="14">
        <f>S105/S104</f>
        <v>-0.8207930148509515</v>
      </c>
      <c r="T106" s="51" t="s">
        <v>43</v>
      </c>
      <c r="U106" s="52"/>
      <c r="V106" s="53"/>
      <c r="W106" s="14">
        <f>W105/W104</f>
        <v>-1.2286068492754247</v>
      </c>
      <c r="X106" s="51" t="s">
        <v>43</v>
      </c>
      <c r="Y106" s="52"/>
      <c r="Z106" s="53"/>
      <c r="AA106" s="14">
        <f>AA105/AA104</f>
        <v>-1.0998908964194203</v>
      </c>
      <c r="AB106" s="51" t="s">
        <v>43</v>
      </c>
      <c r="AC106" s="52"/>
      <c r="AD106" s="53"/>
      <c r="AE106" s="14">
        <f>AE105/AE104</f>
        <v>-1.7058212682030995</v>
      </c>
      <c r="AF106" s="51" t="s">
        <v>43</v>
      </c>
      <c r="AG106" s="52"/>
      <c r="AH106" s="53"/>
      <c r="AI106" s="14">
        <f>AI105/AI104</f>
        <v>-1.6236276983064861</v>
      </c>
      <c r="AJ106" s="51" t="s">
        <v>43</v>
      </c>
      <c r="AK106" s="52"/>
      <c r="AL106" s="53"/>
      <c r="AM106" s="14">
        <f>AM105/AM104</f>
        <v>-2.141205339194985</v>
      </c>
      <c r="AN106" s="51" t="s">
        <v>43</v>
      </c>
      <c r="AO106" s="52"/>
      <c r="AP106" s="53"/>
      <c r="AQ106" s="14">
        <f>AQ105/AQ104</f>
        <v>-2.1571023134771834</v>
      </c>
      <c r="AR106" s="51" t="s">
        <v>43</v>
      </c>
      <c r="AS106" s="52"/>
      <c r="AT106" s="53"/>
      <c r="AU106" s="14">
        <f>AU105/AU104</f>
        <v>-3.1061926723476843</v>
      </c>
      <c r="AV106" s="51" t="s">
        <v>43</v>
      </c>
      <c r="AW106" s="52"/>
      <c r="AX106" s="53"/>
      <c r="AY106" s="14">
        <f>AY105/AY104</f>
        <v>-3.0831605228158043</v>
      </c>
      <c r="AZ106" s="51" t="s">
        <v>43</v>
      </c>
      <c r="BA106" s="52"/>
      <c r="BB106" s="53"/>
      <c r="BC106" s="14">
        <f>BC105/BC104</f>
        <v>-4.0865118608738555</v>
      </c>
    </row>
    <row r="107" spans="1:55" ht="18" customHeight="1">
      <c r="A107" s="40"/>
      <c r="B107" s="54" t="s">
        <v>8</v>
      </c>
      <c r="C107" s="35" t="s">
        <v>64</v>
      </c>
      <c r="D107" s="23">
        <f>IF(G109&lt;-$C$7,ABS($B$4/G112),"")</f>
        <v>11.6454816</v>
      </c>
      <c r="E107" s="7" t="s">
        <v>36</v>
      </c>
      <c r="F107" s="24">
        <f>IF(G109&lt;-$C$7,ABS($B$5/G112),"")</f>
        <v>15.527308800000002</v>
      </c>
      <c r="G107" s="18">
        <f>IF(G109&lt;-$C$7,-G109,"-")</f>
        <v>233.93526012492</v>
      </c>
      <c r="H107" s="23">
        <f>IF(K109&lt;-$C$7,ABS($B$4/K112),"")</f>
        <v>7.8004368</v>
      </c>
      <c r="I107" s="7" t="s">
        <v>36</v>
      </c>
      <c r="J107" s="24">
        <f>IF(K109&lt;-$C$7,ABS($B$5/K112),"")</f>
        <v>10.400582400000001</v>
      </c>
      <c r="K107" s="18">
        <f>IF(K109&lt;-$C$7,-K109,"-")</f>
        <v>115.66524274843</v>
      </c>
      <c r="L107" s="23">
        <f>IF(O109&lt;-$C$7,ABS($B$4/O112),"")</f>
        <v>7.997433600000003</v>
      </c>
      <c r="M107" s="7" t="s">
        <v>36</v>
      </c>
      <c r="N107" s="24">
        <f>IF(O109&lt;-$C$7,ABS($B$5/O112),"")</f>
        <v>10.663244800000005</v>
      </c>
      <c r="O107" s="18">
        <f>IF(O109&lt;-$C$7,-O109,"-")</f>
        <v>134.11906524272004</v>
      </c>
      <c r="P107" s="23">
        <f>IF(S109&lt;-$C$7,ABS($B$4/S112),"")</f>
        <v>5.4320336000000005</v>
      </c>
      <c r="Q107" s="7" t="s">
        <v>36</v>
      </c>
      <c r="R107" s="24">
        <f>IF(S109&lt;-$C$7,ABS($B$5/S112),"")</f>
        <v>7.242711466666668</v>
      </c>
      <c r="S107" s="18">
        <f>IF(S109&lt;-$C$7,-S109,"-")</f>
        <v>36.26477863480334</v>
      </c>
      <c r="T107" s="23">
        <f>IF(W109&lt;-$C$7,ABS($B$4/W112),"")</f>
        <v>4.0996944</v>
      </c>
      <c r="U107" s="7" t="s">
        <v>36</v>
      </c>
      <c r="V107" s="24">
        <f>IF(W109&lt;-$C$7,ABS($B$5/W112),"")</f>
        <v>5.4662592</v>
      </c>
      <c r="W107" s="18">
        <f>IF(W109&lt;-$C$7,-W109,"-")</f>
        <v>20.57743803827</v>
      </c>
      <c r="X107" s="23">
        <f>IF(AA109&lt;-$C$7,ABS($B$4/AA112),"")</f>
        <v>4.000502399999999</v>
      </c>
      <c r="Y107" s="7" t="s">
        <v>36</v>
      </c>
      <c r="Z107" s="24">
        <f>IF(AA109&lt;-$C$7,ABS($B$5/AA112),"")</f>
        <v>5.3340032</v>
      </c>
      <c r="AA107" s="18">
        <f>IF(AA109&lt;-$C$7,-AA109,"-")</f>
        <v>20.848366995319996</v>
      </c>
      <c r="AB107" s="23">
        <f>IF(AE109&lt;-$C$7,ABS($B$4/AE112),"")</f>
      </c>
      <c r="AC107" s="7" t="s">
        <v>36</v>
      </c>
      <c r="AD107" s="24">
        <f>IF(AE109&lt;-$C$7,ABS($B$5/AE112),"")</f>
      </c>
      <c r="AE107" s="18" t="str">
        <f>IF(AE109&lt;-$C$7,-AE109,"-")</f>
        <v>-</v>
      </c>
      <c r="AF107" s="23">
        <f>IF(AI109&lt;-$C$7,ABS($B$4/AI112),"")</f>
      </c>
      <c r="AG107" s="7" t="s">
        <v>36</v>
      </c>
      <c r="AH107" s="24">
        <f>IF(AI109&lt;-$C$7,ABS($B$5/AI112),"")</f>
      </c>
      <c r="AI107" s="18" t="str">
        <f>IF(AI109&lt;-$C$7,-AI109,"-")</f>
        <v>-</v>
      </c>
      <c r="AJ107" s="23">
        <f>IF(AM109&lt;-$C$7,ABS($B$4/AM112),"")</f>
      </c>
      <c r="AK107" s="7" t="s">
        <v>36</v>
      </c>
      <c r="AL107" s="24">
        <f>IF(AM109&lt;-$C$7,ABS($B$5/AM112),"")</f>
      </c>
      <c r="AM107" s="18" t="str">
        <f>IF(AM109&lt;-$C$7,-AM109,"-")</f>
        <v>-</v>
      </c>
      <c r="AN107" s="23">
        <f>IF(AQ109&lt;-$C$7,ABS($B$4/AQ112),"")</f>
      </c>
      <c r="AO107" s="7" t="s">
        <v>36</v>
      </c>
      <c r="AP107" s="24">
        <f>IF(AQ109&lt;-$C$7,ABS($B$5/AQ112),"")</f>
      </c>
      <c r="AQ107" s="18" t="str">
        <f>IF(AQ109&lt;-$C$7,-AQ109,"-")</f>
        <v>-</v>
      </c>
      <c r="AR107" s="23">
        <f>IF(AU109&lt;-$C$7,ABS($B$4/AU112),"")</f>
      </c>
      <c r="AS107" s="7" t="s">
        <v>36</v>
      </c>
      <c r="AT107" s="24">
        <f>IF(AU109&lt;-$C$7,ABS($B$5/AU112),"")</f>
      </c>
      <c r="AU107" s="18" t="str">
        <f>IF(AU109&lt;-$C$7,-AU109,"-")</f>
        <v>-</v>
      </c>
      <c r="AV107" s="23">
        <f>IF(AY109&lt;-$C$7,ABS($B$4/AY112),"")</f>
      </c>
      <c r="AW107" s="7" t="s">
        <v>36</v>
      </c>
      <c r="AX107" s="24">
        <f>IF(AY109&lt;-$C$7,ABS($B$5/AY112),"")</f>
      </c>
      <c r="AY107" s="18" t="str">
        <f>IF(AY109&lt;-$C$7,-AY109,"-")</f>
        <v>-</v>
      </c>
      <c r="AZ107" s="23">
        <f>IF(BC109&lt;-$C$7,ABS($B$4/BC112),"")</f>
      </c>
      <c r="BA107" s="7" t="s">
        <v>36</v>
      </c>
      <c r="BB107" s="24">
        <f>IF(BC109&lt;-$C$7,ABS($B$5/BC112),"")</f>
      </c>
      <c r="BC107" s="18" t="str">
        <f>IF(BC109&lt;-$C$7,-BC109,"-")</f>
        <v>-</v>
      </c>
    </row>
    <row r="108" spans="1:55" s="13" customFormat="1" ht="18" customHeight="1" hidden="1">
      <c r="A108" s="40"/>
      <c r="B108" s="55"/>
      <c r="C108" s="12"/>
      <c r="D108" s="51" t="s">
        <v>39</v>
      </c>
      <c r="E108" s="52"/>
      <c r="F108" s="53"/>
      <c r="G108" s="10">
        <v>30</v>
      </c>
      <c r="H108" s="51" t="s">
        <v>39</v>
      </c>
      <c r="I108" s="52"/>
      <c r="J108" s="53"/>
      <c r="K108" s="10">
        <v>30</v>
      </c>
      <c r="L108" s="51" t="s">
        <v>39</v>
      </c>
      <c r="M108" s="52"/>
      <c r="N108" s="53"/>
      <c r="O108" s="10">
        <v>30</v>
      </c>
      <c r="P108" s="51" t="s">
        <v>39</v>
      </c>
      <c r="Q108" s="52"/>
      <c r="R108" s="53"/>
      <c r="S108" s="10">
        <v>30</v>
      </c>
      <c r="T108" s="51" t="s">
        <v>39</v>
      </c>
      <c r="U108" s="52"/>
      <c r="V108" s="53"/>
      <c r="W108" s="10">
        <v>30</v>
      </c>
      <c r="X108" s="51" t="s">
        <v>39</v>
      </c>
      <c r="Y108" s="52"/>
      <c r="Z108" s="53"/>
      <c r="AA108" s="10">
        <v>30</v>
      </c>
      <c r="AB108" s="51" t="s">
        <v>39</v>
      </c>
      <c r="AC108" s="52"/>
      <c r="AD108" s="53"/>
      <c r="AE108" s="10">
        <v>30</v>
      </c>
      <c r="AF108" s="51" t="s">
        <v>39</v>
      </c>
      <c r="AG108" s="52"/>
      <c r="AH108" s="53"/>
      <c r="AI108" s="10">
        <v>30</v>
      </c>
      <c r="AJ108" s="51" t="s">
        <v>39</v>
      </c>
      <c r="AK108" s="52"/>
      <c r="AL108" s="53"/>
      <c r="AM108" s="10">
        <v>30</v>
      </c>
      <c r="AN108" s="51" t="s">
        <v>39</v>
      </c>
      <c r="AO108" s="52"/>
      <c r="AP108" s="53"/>
      <c r="AQ108" s="10">
        <v>30</v>
      </c>
      <c r="AR108" s="51" t="s">
        <v>39</v>
      </c>
      <c r="AS108" s="52"/>
      <c r="AT108" s="53"/>
      <c r="AU108" s="10">
        <v>30</v>
      </c>
      <c r="AV108" s="51" t="s">
        <v>39</v>
      </c>
      <c r="AW108" s="52"/>
      <c r="AX108" s="53"/>
      <c r="AY108" s="10">
        <v>30</v>
      </c>
      <c r="AZ108" s="51" t="s">
        <v>39</v>
      </c>
      <c r="BA108" s="52"/>
      <c r="BB108" s="53"/>
      <c r="BC108" s="10">
        <v>30</v>
      </c>
    </row>
    <row r="109" spans="1:55" ht="18" customHeight="1" hidden="1">
      <c r="A109" s="40"/>
      <c r="B109" s="55"/>
      <c r="C109" s="48"/>
      <c r="D109" s="51" t="s">
        <v>40</v>
      </c>
      <c r="E109" s="52"/>
      <c r="F109" s="53"/>
      <c r="G109" s="9">
        <f>G110+G$7</f>
        <v>-233.93526012492</v>
      </c>
      <c r="H109" s="51" t="s">
        <v>40</v>
      </c>
      <c r="I109" s="52"/>
      <c r="J109" s="53"/>
      <c r="K109" s="9">
        <f>K110+K$7</f>
        <v>-115.66524274843</v>
      </c>
      <c r="L109" s="51" t="s">
        <v>40</v>
      </c>
      <c r="M109" s="52"/>
      <c r="N109" s="53"/>
      <c r="O109" s="9">
        <f>O110+O$7</f>
        <v>-134.11906524272004</v>
      </c>
      <c r="P109" s="51" t="s">
        <v>40</v>
      </c>
      <c r="Q109" s="52"/>
      <c r="R109" s="53"/>
      <c r="S109" s="9">
        <f>S110+S$7</f>
        <v>-36.26477863480334</v>
      </c>
      <c r="T109" s="51" t="s">
        <v>40</v>
      </c>
      <c r="U109" s="52"/>
      <c r="V109" s="53"/>
      <c r="W109" s="9">
        <f>W110+W$7</f>
        <v>-20.57743803827</v>
      </c>
      <c r="X109" s="51" t="s">
        <v>40</v>
      </c>
      <c r="Y109" s="52"/>
      <c r="Z109" s="53"/>
      <c r="AA109" s="9">
        <f>AA110+AA$7</f>
        <v>-20.848366995319996</v>
      </c>
      <c r="AB109" s="51" t="s">
        <v>40</v>
      </c>
      <c r="AC109" s="52"/>
      <c r="AD109" s="53"/>
      <c r="AE109" s="9">
        <f>AE110+AE$7</f>
        <v>2.5897135227699977</v>
      </c>
      <c r="AF109" s="51" t="s">
        <v>40</v>
      </c>
      <c r="AG109" s="52"/>
      <c r="AH109" s="53"/>
      <c r="AI109" s="9">
        <f>AI110+AI$7</f>
        <v>4.115535167570002</v>
      </c>
      <c r="AJ109" s="51" t="s">
        <v>40</v>
      </c>
      <c r="AK109" s="52"/>
      <c r="AL109" s="53"/>
      <c r="AM109" s="9">
        <f>AM110+AM$7</f>
        <v>9.081330290236668</v>
      </c>
      <c r="AN109" s="51" t="s">
        <v>40</v>
      </c>
      <c r="AO109" s="52"/>
      <c r="AP109" s="53"/>
      <c r="AQ109" s="9">
        <f>AQ110+AQ$7</f>
        <v>7.869999999999997</v>
      </c>
      <c r="AR109" s="51" t="s">
        <v>40</v>
      </c>
      <c r="AS109" s="52"/>
      <c r="AT109" s="53"/>
      <c r="AU109" s="9">
        <f>AU110+AU$7</f>
        <v>10.67522390912</v>
      </c>
      <c r="AV109" s="51" t="s">
        <v>40</v>
      </c>
      <c r="AW109" s="52"/>
      <c r="AX109" s="53"/>
      <c r="AY109" s="9">
        <f>AY110+AY$7</f>
        <v>8.888129999999999</v>
      </c>
      <c r="AZ109" s="51" t="s">
        <v>40</v>
      </c>
      <c r="BA109" s="52"/>
      <c r="BB109" s="53"/>
      <c r="BC109" s="9">
        <f>BC110+BC$7</f>
        <v>14.726227413746667</v>
      </c>
    </row>
    <row r="110" spans="1:55" ht="18" customHeight="1" hidden="1">
      <c r="A110" s="40"/>
      <c r="B110" s="55"/>
      <c r="C110" s="49"/>
      <c r="D110" s="51" t="s">
        <v>41</v>
      </c>
      <c r="E110" s="52"/>
      <c r="F110" s="53"/>
      <c r="G110" s="9">
        <f>G$6*G111/(G$6-G111)</f>
        <v>-249.36921012492002</v>
      </c>
      <c r="H110" s="51" t="s">
        <v>41</v>
      </c>
      <c r="I110" s="52"/>
      <c r="J110" s="53"/>
      <c r="K110" s="9">
        <f>K$6*K111/(K$6-K111)</f>
        <v>-127.98035274843001</v>
      </c>
      <c r="L110" s="51" t="s">
        <v>41</v>
      </c>
      <c r="M110" s="52"/>
      <c r="N110" s="53"/>
      <c r="O110" s="9">
        <f>O$6*O111/(O$6-O111)</f>
        <v>-133.26383524272003</v>
      </c>
      <c r="P110" s="51" t="s">
        <v>41</v>
      </c>
      <c r="Q110" s="52"/>
      <c r="R110" s="53"/>
      <c r="S110" s="9">
        <f>S$6*S111/(S$6-S111)</f>
        <v>-72.37076863480334</v>
      </c>
      <c r="T110" s="51" t="s">
        <v>41</v>
      </c>
      <c r="U110" s="52"/>
      <c r="V110" s="53"/>
      <c r="W110" s="9">
        <f>W$6*W111/(W$6-W111)</f>
        <v>-47.50784803827</v>
      </c>
      <c r="X110" s="51" t="s">
        <v>41</v>
      </c>
      <c r="Y110" s="52"/>
      <c r="Z110" s="53"/>
      <c r="AA110" s="9">
        <f>AA$6*AA111/(AA$6-AA111)</f>
        <v>-45.841706995319996</v>
      </c>
      <c r="AB110" s="51" t="s">
        <v>41</v>
      </c>
      <c r="AC110" s="52"/>
      <c r="AD110" s="53"/>
      <c r="AE110" s="9">
        <f>AE$6*AE111/(AE$6-AE111)</f>
        <v>-24.548566477230004</v>
      </c>
      <c r="AF110" s="51" t="s">
        <v>41</v>
      </c>
      <c r="AG110" s="52"/>
      <c r="AH110" s="53"/>
      <c r="AI110" s="9">
        <f>AI$6*AI111/(AI$6-AI111)</f>
        <v>-24.528724832429997</v>
      </c>
      <c r="AJ110" s="51" t="s">
        <v>41</v>
      </c>
      <c r="AK110" s="52"/>
      <c r="AL110" s="53"/>
      <c r="AM110" s="9">
        <f>AM$6*AM111/(AM$6-AM111)</f>
        <v>-17.332499709763333</v>
      </c>
      <c r="AN110" s="51" t="s">
        <v>41</v>
      </c>
      <c r="AO110" s="52"/>
      <c r="AP110" s="53"/>
      <c r="AQ110" s="9">
        <f>AQ$6*AQ111/(AQ$6-AQ111)</f>
        <v>-16.8</v>
      </c>
      <c r="AR110" s="51" t="s">
        <v>41</v>
      </c>
      <c r="AS110" s="52"/>
      <c r="AT110" s="53"/>
      <c r="AU110" s="9">
        <f>AU$6*AU111/(AU$6-AU111)</f>
        <v>-10.50647609088</v>
      </c>
      <c r="AV110" s="51" t="s">
        <v>41</v>
      </c>
      <c r="AW110" s="52"/>
      <c r="AX110" s="53"/>
      <c r="AY110" s="9">
        <f>AY$6*AY111/(AY$6-AY111)</f>
        <v>-10.611870000000001</v>
      </c>
      <c r="AZ110" s="51" t="s">
        <v>41</v>
      </c>
      <c r="BA110" s="52"/>
      <c r="BB110" s="53"/>
      <c r="BC110" s="9">
        <f>BC$6*BC111/(BC$6-BC111)</f>
        <v>-7.479552586253334</v>
      </c>
    </row>
    <row r="111" spans="1:55" ht="18" customHeight="1" hidden="1">
      <c r="A111" s="40"/>
      <c r="B111" s="55"/>
      <c r="C111" s="49"/>
      <c r="D111" s="51" t="s">
        <v>42</v>
      </c>
      <c r="E111" s="52"/>
      <c r="F111" s="53"/>
      <c r="G111" s="9">
        <f>G$6+G108</f>
        <v>102.78426</v>
      </c>
      <c r="H111" s="51" t="s">
        <v>42</v>
      </c>
      <c r="I111" s="52"/>
      <c r="J111" s="53"/>
      <c r="K111" s="9">
        <f>K$6+K108</f>
        <v>78.75273</v>
      </c>
      <c r="L111" s="51" t="s">
        <v>42</v>
      </c>
      <c r="M111" s="52"/>
      <c r="N111" s="53"/>
      <c r="O111" s="9">
        <f>O$6+O108</f>
        <v>79.98396</v>
      </c>
      <c r="P111" s="51" t="s">
        <v>42</v>
      </c>
      <c r="Q111" s="52"/>
      <c r="R111" s="53"/>
      <c r="S111" s="9">
        <f>S$6+S108</f>
        <v>63.95021</v>
      </c>
      <c r="T111" s="51" t="s">
        <v>42</v>
      </c>
      <c r="U111" s="52"/>
      <c r="V111" s="53"/>
      <c r="W111" s="9">
        <f>W$6+W108</f>
        <v>55.623090000000005</v>
      </c>
      <c r="X111" s="51" t="s">
        <v>42</v>
      </c>
      <c r="Y111" s="52"/>
      <c r="Z111" s="53"/>
      <c r="AA111" s="9">
        <f>AA$6+AA108</f>
        <v>55.00314</v>
      </c>
      <c r="AB111" s="51" t="s">
        <v>42</v>
      </c>
      <c r="AC111" s="52"/>
      <c r="AD111" s="53"/>
      <c r="AE111" s="9">
        <f>AE$6+AE108</f>
        <v>46.00737</v>
      </c>
      <c r="AF111" s="51" t="s">
        <v>42</v>
      </c>
      <c r="AG111" s="52"/>
      <c r="AH111" s="53"/>
      <c r="AI111" s="9">
        <f>AI$6+AI108</f>
        <v>45.99777</v>
      </c>
      <c r="AJ111" s="51" t="s">
        <v>42</v>
      </c>
      <c r="AK111" s="52"/>
      <c r="AL111" s="53"/>
      <c r="AM111" s="9">
        <f>AM$6+AM108</f>
        <v>42.29423</v>
      </c>
      <c r="AN111" s="51" t="s">
        <v>42</v>
      </c>
      <c r="AO111" s="52"/>
      <c r="AP111" s="53"/>
      <c r="AQ111" s="9">
        <f>AQ$6+AQ108</f>
        <v>42</v>
      </c>
      <c r="AR111" s="51" t="s">
        <v>42</v>
      </c>
      <c r="AS111" s="52"/>
      <c r="AT111" s="53"/>
      <c r="AU111" s="9">
        <f>AU$6+AU108</f>
        <v>38.24208</v>
      </c>
      <c r="AV111" s="51" t="s">
        <v>42</v>
      </c>
      <c r="AW111" s="52"/>
      <c r="AX111" s="53"/>
      <c r="AY111" s="9">
        <f>AY$6+AY108</f>
        <v>38.31</v>
      </c>
      <c r="AZ111" s="51" t="s">
        <v>42</v>
      </c>
      <c r="BA111" s="52"/>
      <c r="BB111" s="53"/>
      <c r="BC111" s="9">
        <f>BC$6+BC108</f>
        <v>36.19874</v>
      </c>
    </row>
    <row r="112" spans="1:55" ht="18" customHeight="1" hidden="1">
      <c r="A112" s="40"/>
      <c r="B112" s="55"/>
      <c r="C112" s="50"/>
      <c r="D112" s="51" t="s">
        <v>43</v>
      </c>
      <c r="E112" s="52"/>
      <c r="F112" s="53"/>
      <c r="G112" s="14">
        <f>G111/G110</f>
        <v>-0.4121770283849832</v>
      </c>
      <c r="H112" s="51" t="s">
        <v>43</v>
      </c>
      <c r="I112" s="52"/>
      <c r="J112" s="53"/>
      <c r="K112" s="14">
        <f>K111/K110</f>
        <v>-0.6153501557758919</v>
      </c>
      <c r="L112" s="51" t="s">
        <v>43</v>
      </c>
      <c r="M112" s="52"/>
      <c r="N112" s="53"/>
      <c r="O112" s="14">
        <f>O111/O110</f>
        <v>-0.6001925417673988</v>
      </c>
      <c r="P112" s="51" t="s">
        <v>43</v>
      </c>
      <c r="Q112" s="52"/>
      <c r="R112" s="53"/>
      <c r="S112" s="14">
        <f>S111/S110</f>
        <v>-0.8836469641866721</v>
      </c>
      <c r="T112" s="51" t="s">
        <v>43</v>
      </c>
      <c r="U112" s="52"/>
      <c r="V112" s="53"/>
      <c r="W112" s="14">
        <f>W111/W110</f>
        <v>-1.1708189761656382</v>
      </c>
      <c r="X112" s="51" t="s">
        <v>43</v>
      </c>
      <c r="Y112" s="52"/>
      <c r="Z112" s="53"/>
      <c r="AA112" s="14">
        <f>AA111/AA110</f>
        <v>-1.1998492989280547</v>
      </c>
      <c r="AB112" s="51" t="s">
        <v>43</v>
      </c>
      <c r="AC112" s="52"/>
      <c r="AD112" s="53"/>
      <c r="AE112" s="14">
        <f>AE111/AE110</f>
        <v>-1.8741367257706916</v>
      </c>
      <c r="AF112" s="51" t="s">
        <v>43</v>
      </c>
      <c r="AG112" s="52"/>
      <c r="AH112" s="53"/>
      <c r="AI112" s="14">
        <f>AI111/AI110</f>
        <v>-1.8752613645526848</v>
      </c>
      <c r="AJ112" s="51" t="s">
        <v>43</v>
      </c>
      <c r="AK112" s="52"/>
      <c r="AL112" s="53"/>
      <c r="AM112" s="14">
        <f>AM111/AM110</f>
        <v>-2.4401690874499664</v>
      </c>
      <c r="AN112" s="51" t="s">
        <v>43</v>
      </c>
      <c r="AO112" s="52"/>
      <c r="AP112" s="53"/>
      <c r="AQ112" s="14">
        <f>AQ111/AQ110</f>
        <v>-2.5</v>
      </c>
      <c r="AR112" s="51" t="s">
        <v>43</v>
      </c>
      <c r="AS112" s="52"/>
      <c r="AT112" s="53"/>
      <c r="AU112" s="14">
        <f>AU111/AU110</f>
        <v>-3.6398578999475864</v>
      </c>
      <c r="AV112" s="51" t="s">
        <v>43</v>
      </c>
      <c r="AW112" s="52"/>
      <c r="AX112" s="53"/>
      <c r="AY112" s="14">
        <f>AY111/AY110</f>
        <v>-3.6101083032490973</v>
      </c>
      <c r="AZ112" s="51" t="s">
        <v>43</v>
      </c>
      <c r="BA112" s="52"/>
      <c r="BB112" s="53"/>
      <c r="BC112" s="14">
        <f>BC111/BC110</f>
        <v>-4.839693227978589</v>
      </c>
    </row>
    <row r="113" spans="1:55" ht="18" customHeight="1">
      <c r="A113" s="40"/>
      <c r="B113" s="55"/>
      <c r="C113" s="3" t="s">
        <v>1</v>
      </c>
      <c r="D113" s="21">
        <f>IF(G115&lt;-$C$7,ABS($B$4/G118),"")</f>
        <v>9.13531334441561</v>
      </c>
      <c r="E113" s="19" t="s">
        <v>36</v>
      </c>
      <c r="F113" s="22">
        <f>IF(G115&lt;-$C$7,ABS($B$5/G118),"")</f>
        <v>12.180417792554149</v>
      </c>
      <c r="G113" s="20">
        <f>IF(G115&lt;-$C$7,-G115,"-")</f>
        <v>195.87260617529486</v>
      </c>
      <c r="H113" s="21">
        <f>IF(K115&lt;-$C$7,ABS($B$4/K118),"")</f>
        <v>3.4723322256749203</v>
      </c>
      <c r="I113" s="19" t="s">
        <v>36</v>
      </c>
      <c r="J113" s="22">
        <f>IF(K115&lt;-$C$7,ABS($B$5/K118),"")</f>
        <v>4.629776300899894</v>
      </c>
      <c r="K113" s="20">
        <f>IF(K115&lt;-$C$7,-K115,"-")</f>
        <v>71.70546905596426</v>
      </c>
      <c r="L113" s="21">
        <f>IF(O115&lt;-$C$7,ABS($B$4/O118),"")</f>
        <v>7.283151948619069</v>
      </c>
      <c r="M113" s="19" t="s">
        <v>36</v>
      </c>
      <c r="N113" s="22">
        <f>IF(O115&lt;-$C$7,ABS($B$5/O118),"")</f>
        <v>9.710869264825426</v>
      </c>
      <c r="O113" s="20">
        <f>IF(O115&lt;-$C$7,-O115,"-")</f>
        <v>126.68101826535369</v>
      </c>
      <c r="P113" s="21">
        <f>IF(S115&lt;-$C$7,ABS($B$4/S118),"")</f>
        <v>4.958331889005449</v>
      </c>
      <c r="Q113" s="19" t="s">
        <v>36</v>
      </c>
      <c r="R113" s="22">
        <f>IF(S115&lt;-$C$7,ABS($B$5/S118),"")</f>
        <v>6.6111091853406</v>
      </c>
      <c r="S113" s="20">
        <f>IF(S115&lt;-$C$7,-S115,"-")</f>
        <v>32.914305183631605</v>
      </c>
      <c r="T113" s="21">
        <f>IF(W115&lt;-$C$7,ABS($B$4/W118),"")</f>
        <v>3.3713941602152753</v>
      </c>
      <c r="U113" s="19" t="s">
        <v>36</v>
      </c>
      <c r="V113" s="22">
        <f>IF(W115&lt;-$C$7,ABS($B$5/W118),"")</f>
        <v>4.495192213620368</v>
      </c>
      <c r="W113" s="20">
        <f>IF(W115&lt;-$C$7,-W115,"-")</f>
        <v>16.689666665139672</v>
      </c>
      <c r="X113" s="21">
        <f>IF(AA115&lt;-$C$7,ABS($B$4/AA118),"")</f>
        <v>3.692688949448866</v>
      </c>
      <c r="Y113" s="19" t="s">
        <v>36</v>
      </c>
      <c r="Z113" s="22">
        <f>IF(AA115&lt;-$C$7,ABS($B$5/AA118),"")</f>
        <v>4.9235852659318216</v>
      </c>
      <c r="AA113" s="20">
        <f>IF(AA115&lt;-$C$7,-AA115,"-")</f>
        <v>19.244970579067274</v>
      </c>
      <c r="AB113" s="21">
        <f>IF(AE115&lt;-$C$7,ABS($B$4/AE118),"")</f>
      </c>
      <c r="AC113" s="19" t="s">
        <v>36</v>
      </c>
      <c r="AD113" s="22">
        <f>IF(AE115&lt;-$C$7,ABS($B$5/AE118),"")</f>
      </c>
      <c r="AE113" s="20" t="str">
        <f>IF(AE115&lt;-$C$7,-AE115,"-")</f>
        <v>-</v>
      </c>
      <c r="AF113" s="21">
        <f>IF(AI115&lt;-$C$7,ABS($B$4/AI118),"")</f>
      </c>
      <c r="AG113" s="19" t="s">
        <v>36</v>
      </c>
      <c r="AH113" s="22">
        <f>IF(AI115&lt;-$C$7,ABS($B$5/AI118),"")</f>
      </c>
      <c r="AI113" s="20" t="str">
        <f>IF(AI115&lt;-$C$7,-AI115,"-")</f>
        <v>-</v>
      </c>
      <c r="AJ113" s="21">
        <f>IF(AM115&lt;-$C$7,ABS($B$4/AM118),"")</f>
      </c>
      <c r="AK113" s="19" t="s">
        <v>36</v>
      </c>
      <c r="AL113" s="22">
        <f>IF(AM115&lt;-$C$7,ABS($B$5/AM118),"")</f>
      </c>
      <c r="AM113" s="20" t="str">
        <f>IF(AM115&lt;-$C$7,-AM115,"-")</f>
        <v>-</v>
      </c>
      <c r="AN113" s="21">
        <f>IF(AQ115&lt;-$C$7,ABS($B$4/AQ118),"")</f>
      </c>
      <c r="AO113" s="19" t="s">
        <v>36</v>
      </c>
      <c r="AP113" s="22">
        <f>IF(AQ115&lt;-$C$7,ABS($B$5/AQ118),"")</f>
      </c>
      <c r="AQ113" s="20" t="str">
        <f>IF(AQ115&lt;-$C$7,-AQ115,"-")</f>
        <v>-</v>
      </c>
      <c r="AR113" s="21">
        <f>IF(AU115&lt;-$C$7,ABS($B$4/AU118),"")</f>
      </c>
      <c r="AS113" s="19" t="s">
        <v>36</v>
      </c>
      <c r="AT113" s="22">
        <f>IF(AU115&lt;-$C$7,ABS($B$5/AU118),"")</f>
      </c>
      <c r="AU113" s="20" t="str">
        <f>IF(AU115&lt;-$C$7,-AU115,"-")</f>
        <v>-</v>
      </c>
      <c r="AV113" s="21">
        <f>IF(AY115&lt;-$C$7,ABS($B$4/AY118),"")</f>
      </c>
      <c r="AW113" s="19" t="s">
        <v>36</v>
      </c>
      <c r="AX113" s="22">
        <f>IF(AY115&lt;-$C$7,ABS($B$5/AY118),"")</f>
      </c>
      <c r="AY113" s="20" t="str">
        <f>IF(AY115&lt;-$C$7,-AY115,"-")</f>
        <v>-</v>
      </c>
      <c r="AZ113" s="21">
        <f>IF(BC115&lt;-$C$7,ABS($B$4/BC118),"")</f>
      </c>
      <c r="BA113" s="19" t="s">
        <v>36</v>
      </c>
      <c r="BB113" s="22">
        <f>IF(BC115&lt;-$C$7,ABS($B$5/BC118),"")</f>
      </c>
      <c r="BC113" s="20" t="str">
        <f>IF(BC115&lt;-$C$7,-BC115,"-")</f>
        <v>-</v>
      </c>
    </row>
    <row r="114" spans="1:55" s="13" customFormat="1" ht="18" customHeight="1" hidden="1">
      <c r="A114" s="40"/>
      <c r="B114" s="55"/>
      <c r="C114" s="12"/>
      <c r="D114" s="57" t="s">
        <v>39</v>
      </c>
      <c r="E114" s="58"/>
      <c r="F114" s="59"/>
      <c r="G114" s="15">
        <v>30</v>
      </c>
      <c r="H114" s="57" t="s">
        <v>39</v>
      </c>
      <c r="I114" s="58"/>
      <c r="J114" s="59"/>
      <c r="K114" s="15">
        <v>30</v>
      </c>
      <c r="L114" s="57" t="s">
        <v>39</v>
      </c>
      <c r="M114" s="58"/>
      <c r="N114" s="59"/>
      <c r="O114" s="15">
        <v>30</v>
      </c>
      <c r="P114" s="57" t="s">
        <v>39</v>
      </c>
      <c r="Q114" s="58"/>
      <c r="R114" s="59"/>
      <c r="S114" s="15">
        <v>30</v>
      </c>
      <c r="T114" s="57" t="s">
        <v>39</v>
      </c>
      <c r="U114" s="58"/>
      <c r="V114" s="59"/>
      <c r="W114" s="15">
        <v>30</v>
      </c>
      <c r="X114" s="57" t="s">
        <v>39</v>
      </c>
      <c r="Y114" s="58"/>
      <c r="Z114" s="59"/>
      <c r="AA114" s="15">
        <v>30</v>
      </c>
      <c r="AB114" s="57" t="s">
        <v>39</v>
      </c>
      <c r="AC114" s="58"/>
      <c r="AD114" s="59"/>
      <c r="AE114" s="15">
        <v>30</v>
      </c>
      <c r="AF114" s="57" t="s">
        <v>39</v>
      </c>
      <c r="AG114" s="58"/>
      <c r="AH114" s="59"/>
      <c r="AI114" s="15">
        <v>30</v>
      </c>
      <c r="AJ114" s="57" t="s">
        <v>39</v>
      </c>
      <c r="AK114" s="58"/>
      <c r="AL114" s="59"/>
      <c r="AM114" s="15">
        <v>30</v>
      </c>
      <c r="AN114" s="57" t="s">
        <v>39</v>
      </c>
      <c r="AO114" s="58"/>
      <c r="AP114" s="59"/>
      <c r="AQ114" s="15">
        <v>30</v>
      </c>
      <c r="AR114" s="57" t="s">
        <v>39</v>
      </c>
      <c r="AS114" s="58"/>
      <c r="AT114" s="59"/>
      <c r="AU114" s="15">
        <v>30</v>
      </c>
      <c r="AV114" s="57" t="s">
        <v>39</v>
      </c>
      <c r="AW114" s="58"/>
      <c r="AX114" s="59"/>
      <c r="AY114" s="15">
        <v>30</v>
      </c>
      <c r="AZ114" s="57" t="s">
        <v>39</v>
      </c>
      <c r="BA114" s="58"/>
      <c r="BB114" s="59"/>
      <c r="BC114" s="15">
        <v>30</v>
      </c>
    </row>
    <row r="115" spans="1:55" ht="18" customHeight="1" hidden="1">
      <c r="A115" s="40"/>
      <c r="B115" s="55"/>
      <c r="C115" s="48"/>
      <c r="D115" s="51" t="s">
        <v>40</v>
      </c>
      <c r="E115" s="52"/>
      <c r="F115" s="53"/>
      <c r="G115" s="9">
        <f>G116+G$7</f>
        <v>-195.87260617529486</v>
      </c>
      <c r="H115" s="51" t="s">
        <v>40</v>
      </c>
      <c r="I115" s="52"/>
      <c r="J115" s="53"/>
      <c r="K115" s="9">
        <f>K116+K$7</f>
        <v>-71.70546905596426</v>
      </c>
      <c r="L115" s="51" t="s">
        <v>40</v>
      </c>
      <c r="M115" s="52"/>
      <c r="N115" s="53"/>
      <c r="O115" s="9">
        <f>O116+O$7</f>
        <v>-126.68101826535369</v>
      </c>
      <c r="P115" s="51" t="s">
        <v>40</v>
      </c>
      <c r="Q115" s="52"/>
      <c r="R115" s="53"/>
      <c r="S115" s="9">
        <f>S116+S$7</f>
        <v>-32.914305183631605</v>
      </c>
      <c r="T115" s="51" t="s">
        <v>40</v>
      </c>
      <c r="U115" s="52"/>
      <c r="V115" s="53"/>
      <c r="W115" s="9">
        <f>W116+W$7</f>
        <v>-16.689666665139672</v>
      </c>
      <c r="X115" s="51" t="s">
        <v>40</v>
      </c>
      <c r="Y115" s="52"/>
      <c r="Z115" s="53"/>
      <c r="AA115" s="9">
        <f>AA116+AA$7</f>
        <v>-19.244970579067274</v>
      </c>
      <c r="AB115" s="51" t="s">
        <v>40</v>
      </c>
      <c r="AC115" s="52"/>
      <c r="AD115" s="53"/>
      <c r="AE115" s="9">
        <f>AE116+AE$7</f>
        <v>3.1993128639207846</v>
      </c>
      <c r="AF115" s="51" t="s">
        <v>40</v>
      </c>
      <c r="AG115" s="52"/>
      <c r="AH115" s="53"/>
      <c r="AI115" s="9">
        <f>AI116+AI$7</f>
        <v>4.383909959573565</v>
      </c>
      <c r="AJ115" s="51" t="s">
        <v>40</v>
      </c>
      <c r="AK115" s="52"/>
      <c r="AL115" s="53"/>
      <c r="AM115" s="9">
        <f>AM116+AM$7</f>
        <v>9.294359960288233</v>
      </c>
      <c r="AN115" s="51" t="s">
        <v>40</v>
      </c>
      <c r="AO115" s="52"/>
      <c r="AP115" s="53"/>
      <c r="AQ115" s="9">
        <f>AQ116+AQ$7</f>
        <v>8.007576879441093</v>
      </c>
      <c r="AR115" s="51" t="s">
        <v>40</v>
      </c>
      <c r="AS115" s="52"/>
      <c r="AT115" s="53"/>
      <c r="AU115" s="9">
        <f>AU116+AU$7</f>
        <v>10.719731816312642</v>
      </c>
      <c r="AV115" s="51" t="s">
        <v>40</v>
      </c>
      <c r="AW115" s="52"/>
      <c r="AX115" s="53"/>
      <c r="AY115" s="9">
        <f>AY116+AY$7</f>
        <v>8.934817093065783</v>
      </c>
      <c r="AZ115" s="51" t="s">
        <v>40</v>
      </c>
      <c r="BA115" s="52"/>
      <c r="BB115" s="53"/>
      <c r="BC115" s="9">
        <f>BC116+BC$7</f>
        <v>14.740214206453086</v>
      </c>
    </row>
    <row r="116" spans="1:55" ht="18" customHeight="1" hidden="1">
      <c r="A116" s="40"/>
      <c r="B116" s="55"/>
      <c r="C116" s="49"/>
      <c r="D116" s="51" t="s">
        <v>41</v>
      </c>
      <c r="E116" s="52"/>
      <c r="F116" s="53"/>
      <c r="G116" s="9">
        <f>G$6*G117/(G$6-G117)</f>
        <v>-211.30655617529487</v>
      </c>
      <c r="H116" s="51" t="s">
        <v>41</v>
      </c>
      <c r="I116" s="52"/>
      <c r="J116" s="53"/>
      <c r="K116" s="9">
        <f>K$6*K117/(K$6-K117)</f>
        <v>-84.02057905596426</v>
      </c>
      <c r="L116" s="51" t="s">
        <v>41</v>
      </c>
      <c r="M116" s="52"/>
      <c r="N116" s="53"/>
      <c r="O116" s="9">
        <f>O$6*O117/(O$6-O117)</f>
        <v>-125.82578826535368</v>
      </c>
      <c r="P116" s="51" t="s">
        <v>41</v>
      </c>
      <c r="Q116" s="52"/>
      <c r="R116" s="53"/>
      <c r="S116" s="9">
        <f>S$6*S117/(S$6-S117)</f>
        <v>-69.0202951836316</v>
      </c>
      <c r="T116" s="51" t="s">
        <v>41</v>
      </c>
      <c r="U116" s="52"/>
      <c r="V116" s="53"/>
      <c r="W116" s="9">
        <f>W$6*W117/(W$6-W117)</f>
        <v>-43.62007666513967</v>
      </c>
      <c r="X116" s="51" t="s">
        <v>41</v>
      </c>
      <c r="Y116" s="52"/>
      <c r="Z116" s="53"/>
      <c r="AA116" s="9">
        <f>AA$6*AA117/(AA$6-AA117)</f>
        <v>-44.238310579067274</v>
      </c>
      <c r="AB116" s="51" t="s">
        <v>41</v>
      </c>
      <c r="AC116" s="52"/>
      <c r="AD116" s="53"/>
      <c r="AE116" s="9">
        <f>AE$6*AE117/(AE$6-AE117)</f>
        <v>-23.938967136079217</v>
      </c>
      <c r="AF116" s="51" t="s">
        <v>41</v>
      </c>
      <c r="AG116" s="52"/>
      <c r="AH116" s="53"/>
      <c r="AI116" s="9">
        <f>AI$6*AI117/(AI$6-AI117)</f>
        <v>-24.260350040426435</v>
      </c>
      <c r="AJ116" s="51" t="s">
        <v>41</v>
      </c>
      <c r="AK116" s="52"/>
      <c r="AL116" s="53"/>
      <c r="AM116" s="9">
        <f>AM$6*AM117/(AM$6-AM117)</f>
        <v>-17.119470039711768</v>
      </c>
      <c r="AN116" s="51" t="s">
        <v>41</v>
      </c>
      <c r="AO116" s="52"/>
      <c r="AP116" s="53"/>
      <c r="AQ116" s="9">
        <f>AQ$6*AQ117/(AQ$6-AQ117)</f>
        <v>-16.662423120558906</v>
      </c>
      <c r="AR116" s="51" t="s">
        <v>41</v>
      </c>
      <c r="AS116" s="52"/>
      <c r="AT116" s="53"/>
      <c r="AU116" s="9">
        <f>AU$6*AU117/(AU$6-AU117)</f>
        <v>-10.461968183687357</v>
      </c>
      <c r="AV116" s="51" t="s">
        <v>41</v>
      </c>
      <c r="AW116" s="52"/>
      <c r="AX116" s="53"/>
      <c r="AY116" s="9">
        <f>AY$6*AY117/(AY$6-AY117)</f>
        <v>-10.565182906934217</v>
      </c>
      <c r="AZ116" s="51" t="s">
        <v>41</v>
      </c>
      <c r="BA116" s="52"/>
      <c r="BB116" s="53"/>
      <c r="BC116" s="9">
        <f>BC$6*BC117/(BC$6-BC117)</f>
        <v>-7.465565793546915</v>
      </c>
    </row>
    <row r="117" spans="1:55" ht="18" customHeight="1" hidden="1">
      <c r="A117" s="40"/>
      <c r="B117" s="55"/>
      <c r="C117" s="49"/>
      <c r="D117" s="51" t="s">
        <v>42</v>
      </c>
      <c r="E117" s="52"/>
      <c r="F117" s="53"/>
      <c r="G117" s="9">
        <f>G$10+G114</f>
        <v>111.02755115252138</v>
      </c>
      <c r="H117" s="51" t="s">
        <v>42</v>
      </c>
      <c r="I117" s="52"/>
      <c r="J117" s="53"/>
      <c r="K117" s="9">
        <f>K$10+K114</f>
        <v>116.14636885450639</v>
      </c>
      <c r="L117" s="51" t="s">
        <v>42</v>
      </c>
      <c r="M117" s="52"/>
      <c r="N117" s="53"/>
      <c r="O117" s="9">
        <f>O$10+O114</f>
        <v>82.92615449114898</v>
      </c>
      <c r="P117" s="51" t="s">
        <v>42</v>
      </c>
      <c r="Q117" s="52"/>
      <c r="R117" s="53"/>
      <c r="S117" s="9">
        <f>S$10+S114</f>
        <v>66.81630522072291</v>
      </c>
      <c r="T117" s="51" t="s">
        <v>42</v>
      </c>
      <c r="U117" s="52"/>
      <c r="V117" s="53"/>
      <c r="W117" s="9">
        <f>W$10+W114</f>
        <v>62.103793873600644</v>
      </c>
      <c r="X117" s="51" t="s">
        <v>42</v>
      </c>
      <c r="Y117" s="52"/>
      <c r="Z117" s="53"/>
      <c r="AA117" s="9">
        <f>AA$10+AA114</f>
        <v>57.50386606790026</v>
      </c>
      <c r="AB117" s="51" t="s">
        <v>42</v>
      </c>
      <c r="AC117" s="52"/>
      <c r="AD117" s="53"/>
      <c r="AE117" s="9">
        <f>AE$10+AE114</f>
        <v>48.31308219399625</v>
      </c>
      <c r="AF117" s="51" t="s">
        <v>42</v>
      </c>
      <c r="AG117" s="52"/>
      <c r="AH117" s="53"/>
      <c r="AI117" s="9">
        <f>AI$10+AI114</f>
        <v>46.97219248313655</v>
      </c>
      <c r="AJ117" s="51" t="s">
        <v>42</v>
      </c>
      <c r="AK117" s="52"/>
      <c r="AL117" s="53"/>
      <c r="AM117" s="9">
        <f>AM$10+AM114</f>
        <v>43.61870091729116</v>
      </c>
      <c r="AN117" s="51" t="s">
        <v>42</v>
      </c>
      <c r="AO117" s="52"/>
      <c r="AP117" s="53"/>
      <c r="AQ117" s="9">
        <f>AQ$10+AQ114</f>
        <v>42.8852277617262</v>
      </c>
      <c r="AR117" s="51" t="s">
        <v>42</v>
      </c>
      <c r="AS117" s="52"/>
      <c r="AT117" s="53"/>
      <c r="AU117" s="9">
        <f>AU$10+AU114</f>
        <v>38.8435685009034</v>
      </c>
      <c r="AV117" s="51" t="s">
        <v>42</v>
      </c>
      <c r="AW117" s="52"/>
      <c r="AX117" s="53"/>
      <c r="AY117" s="9">
        <f>AY$10+AY114</f>
        <v>38.93106394459934</v>
      </c>
      <c r="AZ117" s="51" t="s">
        <v>42</v>
      </c>
      <c r="BA117" s="52"/>
      <c r="BB117" s="53"/>
      <c r="BC117" s="9">
        <f>BC$10+BC114</f>
        <v>36.5299645324732</v>
      </c>
    </row>
    <row r="118" spans="1:55" ht="18" customHeight="1" hidden="1">
      <c r="A118" s="40"/>
      <c r="B118" s="56"/>
      <c r="C118" s="50"/>
      <c r="D118" s="51" t="s">
        <v>43</v>
      </c>
      <c r="E118" s="52"/>
      <c r="F118" s="53"/>
      <c r="G118" s="14">
        <f>G117/G116</f>
        <v>-0.5254335367635994</v>
      </c>
      <c r="H118" s="51" t="s">
        <v>43</v>
      </c>
      <c r="I118" s="52"/>
      <c r="J118" s="53"/>
      <c r="K118" s="14">
        <f>K117/K116</f>
        <v>-1.3823562055808238</v>
      </c>
      <c r="L118" s="51" t="s">
        <v>43</v>
      </c>
      <c r="M118" s="52"/>
      <c r="N118" s="53"/>
      <c r="O118" s="14">
        <f>O117/O116</f>
        <v>-0.659055314767957</v>
      </c>
      <c r="P118" s="51" t="s">
        <v>43</v>
      </c>
      <c r="Q118" s="52"/>
      <c r="R118" s="53"/>
      <c r="S118" s="14">
        <f>S117/S116</f>
        <v>-0.9680675088820632</v>
      </c>
      <c r="T118" s="51" t="s">
        <v>43</v>
      </c>
      <c r="U118" s="52"/>
      <c r="V118" s="53"/>
      <c r="W118" s="14">
        <f>W117/W116</f>
        <v>-1.4237433453030313</v>
      </c>
      <c r="X118" s="51" t="s">
        <v>43</v>
      </c>
      <c r="Y118" s="52"/>
      <c r="Z118" s="53"/>
      <c r="AA118" s="14">
        <f>AA117/AA116</f>
        <v>-1.299865779574096</v>
      </c>
      <c r="AB118" s="51" t="s">
        <v>43</v>
      </c>
      <c r="AC118" s="52"/>
      <c r="AD118" s="53"/>
      <c r="AE118" s="14">
        <f>AE117/AE116</f>
        <v>-2.0181773891648813</v>
      </c>
      <c r="AF118" s="51" t="s">
        <v>43</v>
      </c>
      <c r="AG118" s="52"/>
      <c r="AH118" s="53"/>
      <c r="AI118" s="14">
        <f>AI117/AI116</f>
        <v>-1.936171259065267</v>
      </c>
      <c r="AJ118" s="51" t="s">
        <v>43</v>
      </c>
      <c r="AK118" s="52"/>
      <c r="AL118" s="53"/>
      <c r="AM118" s="14">
        <f>AM117/AM116</f>
        <v>-2.547900187103312</v>
      </c>
      <c r="AN118" s="51" t="s">
        <v>43</v>
      </c>
      <c r="AO118" s="52"/>
      <c r="AP118" s="53"/>
      <c r="AQ118" s="14">
        <f>AQ117/AQ116</f>
        <v>-2.57376898014385</v>
      </c>
      <c r="AR118" s="51" t="s">
        <v>43</v>
      </c>
      <c r="AS118" s="52"/>
      <c r="AT118" s="53"/>
      <c r="AU118" s="14">
        <f>AU117/AU116</f>
        <v>-3.712835655672282</v>
      </c>
      <c r="AV118" s="51" t="s">
        <v>43</v>
      </c>
      <c r="AW118" s="52"/>
      <c r="AX118" s="53"/>
      <c r="AY118" s="14">
        <f>AY117/AY116</f>
        <v>-3.684845240023987</v>
      </c>
      <c r="AZ118" s="51" t="s">
        <v>43</v>
      </c>
      <c r="BA118" s="52"/>
      <c r="BB118" s="53"/>
      <c r="BC118" s="14">
        <f>BC117/BC116</f>
        <v>-4.893127398870286</v>
      </c>
    </row>
    <row r="119" spans="1:55" ht="18" customHeight="1">
      <c r="A119" s="40"/>
      <c r="B119" s="54" t="s">
        <v>9</v>
      </c>
      <c r="C119" s="35" t="s">
        <v>64</v>
      </c>
      <c r="D119" s="23">
        <f>IF(G121&lt;-$C$7,ABS($B$4/G124),"")</f>
        <v>9.981841371428573</v>
      </c>
      <c r="E119" s="7" t="s">
        <v>36</v>
      </c>
      <c r="F119" s="24">
        <f>IF(G121&lt;-$C$7,ABS($B$5/G124),"")</f>
        <v>13.309121828571431</v>
      </c>
      <c r="G119" s="18">
        <f>IF(G121&lt;-$C$7,-G121,"-")</f>
        <v>208.70883867850287</v>
      </c>
      <c r="H119" s="23">
        <f>IF(K121&lt;-$C$7,ABS($B$4/K124),"")</f>
        <v>6.686088685714285</v>
      </c>
      <c r="I119" s="7" t="s">
        <v>36</v>
      </c>
      <c r="J119" s="24">
        <f>IF(K121&lt;-$C$7,ABS($B$5/K124),"")</f>
        <v>8.914784914285715</v>
      </c>
      <c r="K119" s="18">
        <f>IF(K121&lt;-$C$7,-K121,"-")</f>
        <v>104.34701092722571</v>
      </c>
      <c r="L119" s="23">
        <f>IF(O121&lt;-$C$7,ABS($B$4/O124),"")</f>
        <v>6.854943085714288</v>
      </c>
      <c r="M119" s="7" t="s">
        <v>36</v>
      </c>
      <c r="N119" s="24">
        <f>IF(O121&lt;-$C$7,ABS($B$5/O124),"")</f>
        <v>9.139924114285717</v>
      </c>
      <c r="O119" s="18">
        <f>IF(O121&lt;-$C$7,-O121,"-")</f>
        <v>122.22194020804575</v>
      </c>
      <c r="P119" s="23">
        <f>IF(S121&lt;-$C$7,ABS($B$4/S124),"")</f>
        <v>4.6560288000000005</v>
      </c>
      <c r="Q119" s="7" t="s">
        <v>36</v>
      </c>
      <c r="R119" s="24">
        <f>IF(S121&lt;-$C$7,ABS($B$5/S124),"")</f>
        <v>6.2080384</v>
      </c>
      <c r="S119" s="18">
        <f>IF(S121&lt;-$C$7,-S121,"-")</f>
        <v>30.776127401260005</v>
      </c>
      <c r="T119" s="23">
        <f>IF(W121&lt;-$C$7,ABS($B$4/W124),"")</f>
        <v>3.514023771428571</v>
      </c>
      <c r="U119" s="7" t="s">
        <v>36</v>
      </c>
      <c r="V119" s="24">
        <f>IF(W121&lt;-$C$7,ABS($B$5/W124),"")</f>
        <v>4.685365028571429</v>
      </c>
      <c r="W119" s="18">
        <f>IF(W121&lt;-$C$7,-W121,"-")</f>
        <v>17.45104403280286</v>
      </c>
      <c r="X119" s="23">
        <f>IF(AA121&lt;-$C$7,ABS($B$4/AA124),"")</f>
        <v>3.429002057142857</v>
      </c>
      <c r="Y119" s="7" t="s">
        <v>36</v>
      </c>
      <c r="Z119" s="24">
        <f>IF(AA121&lt;-$C$7,ABS($B$5/AA124),"")</f>
        <v>4.572002742857143</v>
      </c>
      <c r="AA119" s="18">
        <f>IF(AA121&lt;-$C$7,-AA121,"-")</f>
        <v>17.87142885313143</v>
      </c>
      <c r="AB119" s="23">
        <f>IF(AE121&lt;-$C$7,ABS($B$4/AE124),"")</f>
      </c>
      <c r="AC119" s="7" t="s">
        <v>36</v>
      </c>
      <c r="AD119" s="24">
        <f>IF(AE121&lt;-$C$7,ABS($B$5/AE124),"")</f>
      </c>
      <c r="AE119" s="18" t="str">
        <f>IF(AE121&lt;-$C$7,-AE121,"-")</f>
        <v>-</v>
      </c>
      <c r="AF119" s="23">
        <f>IF(AI121&lt;-$C$7,ABS($B$4/AI124),"")</f>
      </c>
      <c r="AG119" s="7" t="s">
        <v>36</v>
      </c>
      <c r="AH119" s="24">
        <f>IF(AI121&lt;-$C$7,ABS($B$5/AI124),"")</f>
      </c>
      <c r="AI119" s="18" t="str">
        <f>IF(AI121&lt;-$C$7,-AI121,"-")</f>
        <v>-</v>
      </c>
      <c r="AJ119" s="23">
        <f>IF(AM121&lt;-$C$7,ABS($B$4/AM124),"")</f>
      </c>
      <c r="AK119" s="7" t="s">
        <v>36</v>
      </c>
      <c r="AL119" s="24">
        <f>IF(AM121&lt;-$C$7,ABS($B$5/AM124),"")</f>
      </c>
      <c r="AM119" s="18" t="str">
        <f>IF(AM121&lt;-$C$7,-AM121,"-")</f>
        <v>-</v>
      </c>
      <c r="AN119" s="23">
        <f>IF(AQ121&lt;-$C$7,ABS($B$4/AQ124),"")</f>
      </c>
      <c r="AO119" s="7" t="s">
        <v>36</v>
      </c>
      <c r="AP119" s="24">
        <f>IF(AQ121&lt;-$C$7,ABS($B$5/AQ124),"")</f>
      </c>
      <c r="AQ119" s="18" t="str">
        <f>IF(AQ121&lt;-$C$7,-AQ121,"-")</f>
        <v>-</v>
      </c>
      <c r="AR119" s="23">
        <f>IF(AU121&lt;-$C$7,ABS($B$4/AU124),"")</f>
      </c>
      <c r="AS119" s="7" t="s">
        <v>36</v>
      </c>
      <c r="AT119" s="24">
        <f>IF(AU121&lt;-$C$7,ABS($B$5/AU124),"")</f>
      </c>
      <c r="AU119" s="18" t="str">
        <f>IF(AU121&lt;-$C$7,-AU121,"-")</f>
        <v>-</v>
      </c>
      <c r="AV119" s="23">
        <f>IF(AY121&lt;-$C$7,ABS($B$4/AY124),"")</f>
      </c>
      <c r="AW119" s="7" t="s">
        <v>36</v>
      </c>
      <c r="AX119" s="24">
        <f>IF(AY121&lt;-$C$7,ABS($B$5/AY124),"")</f>
      </c>
      <c r="AY119" s="18" t="str">
        <f>IF(AY121&lt;-$C$7,-AY121,"-")</f>
        <v>-</v>
      </c>
      <c r="AZ119" s="23">
        <f>IF(BC121&lt;-$C$7,ABS($B$4/BC124),"")</f>
      </c>
      <c r="BA119" s="7" t="s">
        <v>36</v>
      </c>
      <c r="BB119" s="24">
        <f>IF(BC121&lt;-$C$7,ABS($B$5/BC124),"")</f>
      </c>
      <c r="BC119" s="18" t="str">
        <f>IF(BC121&lt;-$C$7,-BC121,"-")</f>
        <v>-</v>
      </c>
    </row>
    <row r="120" spans="1:55" s="13" customFormat="1" ht="18" customHeight="1" hidden="1">
      <c r="A120" s="40"/>
      <c r="B120" s="55"/>
      <c r="C120" s="12"/>
      <c r="D120" s="51" t="s">
        <v>39</v>
      </c>
      <c r="E120" s="52"/>
      <c r="F120" s="53"/>
      <c r="G120" s="10">
        <v>35</v>
      </c>
      <c r="H120" s="51" t="s">
        <v>39</v>
      </c>
      <c r="I120" s="52"/>
      <c r="J120" s="53"/>
      <c r="K120" s="10">
        <v>35</v>
      </c>
      <c r="L120" s="51" t="s">
        <v>39</v>
      </c>
      <c r="M120" s="52"/>
      <c r="N120" s="53"/>
      <c r="O120" s="10">
        <v>35</v>
      </c>
      <c r="P120" s="51" t="s">
        <v>39</v>
      </c>
      <c r="Q120" s="52"/>
      <c r="R120" s="53"/>
      <c r="S120" s="10">
        <v>35</v>
      </c>
      <c r="T120" s="51" t="s">
        <v>39</v>
      </c>
      <c r="U120" s="52"/>
      <c r="V120" s="53"/>
      <c r="W120" s="10">
        <v>35</v>
      </c>
      <c r="X120" s="51" t="s">
        <v>39</v>
      </c>
      <c r="Y120" s="52"/>
      <c r="Z120" s="53"/>
      <c r="AA120" s="10">
        <v>35</v>
      </c>
      <c r="AB120" s="51" t="s">
        <v>39</v>
      </c>
      <c r="AC120" s="52"/>
      <c r="AD120" s="53"/>
      <c r="AE120" s="10">
        <v>35</v>
      </c>
      <c r="AF120" s="51" t="s">
        <v>39</v>
      </c>
      <c r="AG120" s="52"/>
      <c r="AH120" s="53"/>
      <c r="AI120" s="10">
        <v>35</v>
      </c>
      <c r="AJ120" s="51" t="s">
        <v>39</v>
      </c>
      <c r="AK120" s="52"/>
      <c r="AL120" s="53"/>
      <c r="AM120" s="10">
        <v>35</v>
      </c>
      <c r="AN120" s="51" t="s">
        <v>39</v>
      </c>
      <c r="AO120" s="52"/>
      <c r="AP120" s="53"/>
      <c r="AQ120" s="10">
        <v>35</v>
      </c>
      <c r="AR120" s="51" t="s">
        <v>39</v>
      </c>
      <c r="AS120" s="52"/>
      <c r="AT120" s="53"/>
      <c r="AU120" s="10">
        <v>35</v>
      </c>
      <c r="AV120" s="51" t="s">
        <v>39</v>
      </c>
      <c r="AW120" s="52"/>
      <c r="AX120" s="53"/>
      <c r="AY120" s="10">
        <v>35</v>
      </c>
      <c r="AZ120" s="51" t="s">
        <v>39</v>
      </c>
      <c r="BA120" s="52"/>
      <c r="BB120" s="53"/>
      <c r="BC120" s="10">
        <v>35</v>
      </c>
    </row>
    <row r="121" spans="1:55" ht="18" customHeight="1" hidden="1">
      <c r="A121" s="40"/>
      <c r="B121" s="55"/>
      <c r="C121" s="48"/>
      <c r="D121" s="51" t="s">
        <v>40</v>
      </c>
      <c r="E121" s="52"/>
      <c r="F121" s="53"/>
      <c r="G121" s="9">
        <f>G122+G$7</f>
        <v>-208.70883867850287</v>
      </c>
      <c r="H121" s="51" t="s">
        <v>40</v>
      </c>
      <c r="I121" s="52"/>
      <c r="J121" s="53"/>
      <c r="K121" s="9">
        <f>K122+K$7</f>
        <v>-104.34701092722571</v>
      </c>
      <c r="L121" s="51" t="s">
        <v>40</v>
      </c>
      <c r="M121" s="52"/>
      <c r="N121" s="53"/>
      <c r="O121" s="9">
        <f>O122+O$7</f>
        <v>-122.22194020804575</v>
      </c>
      <c r="P121" s="51" t="s">
        <v>40</v>
      </c>
      <c r="Q121" s="52"/>
      <c r="R121" s="53"/>
      <c r="S121" s="9">
        <f>S122+S$7</f>
        <v>-30.776127401260005</v>
      </c>
      <c r="T121" s="51" t="s">
        <v>40</v>
      </c>
      <c r="U121" s="52"/>
      <c r="V121" s="53"/>
      <c r="W121" s="9">
        <f>W122+W$7</f>
        <v>-17.45104403280286</v>
      </c>
      <c r="X121" s="51" t="s">
        <v>40</v>
      </c>
      <c r="Y121" s="52"/>
      <c r="Z121" s="53"/>
      <c r="AA121" s="9">
        <f>AA122+AA$7</f>
        <v>-17.87142885313143</v>
      </c>
      <c r="AB121" s="51" t="s">
        <v>40</v>
      </c>
      <c r="AC121" s="52"/>
      <c r="AD121" s="53"/>
      <c r="AE121" s="9">
        <f>AE122+AE$7</f>
        <v>3.809884448088571</v>
      </c>
      <c r="AF121" s="51" t="s">
        <v>40</v>
      </c>
      <c r="AG121" s="52"/>
      <c r="AH121" s="53"/>
      <c r="AI121" s="9">
        <f>AI122+AI$7</f>
        <v>5.334243000774286</v>
      </c>
      <c r="AJ121" s="51" t="s">
        <v>40</v>
      </c>
      <c r="AK121" s="52"/>
      <c r="AL121" s="53"/>
      <c r="AM121" s="9">
        <f>AM122+AM$7</f>
        <v>9.801083105917144</v>
      </c>
      <c r="AN121" s="51" t="s">
        <v>40</v>
      </c>
      <c r="AO121" s="52"/>
      <c r="AP121" s="53"/>
      <c r="AQ121" s="9">
        <f>AQ122+AQ$7</f>
        <v>8.555714285714284</v>
      </c>
      <c r="AR121" s="51" t="s">
        <v>40</v>
      </c>
      <c r="AS121" s="52"/>
      <c r="AT121" s="53"/>
      <c r="AU121" s="9">
        <f>AU122+AU$7</f>
        <v>10.99870906496</v>
      </c>
      <c r="AV121" s="51" t="s">
        <v>40</v>
      </c>
      <c r="AW121" s="52"/>
      <c r="AX121" s="53"/>
      <c r="AY121" s="9">
        <f>AY122+AY$7</f>
        <v>9.21696857142857</v>
      </c>
      <c r="AZ121" s="51" t="s">
        <v>40</v>
      </c>
      <c r="BA121" s="52"/>
      <c r="BB121" s="53"/>
      <c r="BC121" s="9">
        <f>BC122+BC$7</f>
        <v>14.909200640354285</v>
      </c>
    </row>
    <row r="122" spans="1:55" ht="18" customHeight="1" hidden="1">
      <c r="A122" s="40"/>
      <c r="B122" s="55"/>
      <c r="C122" s="49"/>
      <c r="D122" s="51" t="s">
        <v>41</v>
      </c>
      <c r="E122" s="52"/>
      <c r="F122" s="53"/>
      <c r="G122" s="9">
        <f>G$6*G123/(G$6-G123)</f>
        <v>-224.14278867850288</v>
      </c>
      <c r="H122" s="51" t="s">
        <v>41</v>
      </c>
      <c r="I122" s="52"/>
      <c r="J122" s="53"/>
      <c r="K122" s="9">
        <f>K$6*K123/(K$6-K123)</f>
        <v>-116.66212092722571</v>
      </c>
      <c r="L122" s="51" t="s">
        <v>41</v>
      </c>
      <c r="M122" s="52"/>
      <c r="N122" s="53"/>
      <c r="O122" s="9">
        <f>O$6*O123/(O$6-O123)</f>
        <v>-121.36671020804575</v>
      </c>
      <c r="P122" s="51" t="s">
        <v>41</v>
      </c>
      <c r="Q122" s="52"/>
      <c r="R122" s="53"/>
      <c r="S122" s="9">
        <f>S$6*S123/(S$6-S123)</f>
        <v>-66.88211740126</v>
      </c>
      <c r="T122" s="51" t="s">
        <v>41</v>
      </c>
      <c r="U122" s="52"/>
      <c r="V122" s="53"/>
      <c r="W122" s="9">
        <f>W$6*W123/(W$6-W123)</f>
        <v>-44.38145403280286</v>
      </c>
      <c r="X122" s="51" t="s">
        <v>41</v>
      </c>
      <c r="Y122" s="52"/>
      <c r="Z122" s="53"/>
      <c r="AA122" s="9">
        <f>AA$6*AA123/(AA$6-AA123)</f>
        <v>-42.86476885313143</v>
      </c>
      <c r="AB122" s="51" t="s">
        <v>41</v>
      </c>
      <c r="AC122" s="52"/>
      <c r="AD122" s="53"/>
      <c r="AE122" s="9">
        <f>AE$6*AE123/(AE$6-AE123)</f>
        <v>-23.32839555191143</v>
      </c>
      <c r="AF122" s="51" t="s">
        <v>41</v>
      </c>
      <c r="AG122" s="52"/>
      <c r="AH122" s="53"/>
      <c r="AI122" s="9">
        <f>AI$6*AI123/(AI$6-AI123)</f>
        <v>-23.310016999225713</v>
      </c>
      <c r="AJ122" s="51" t="s">
        <v>41</v>
      </c>
      <c r="AK122" s="52"/>
      <c r="AL122" s="53"/>
      <c r="AM122" s="9">
        <f>AM$6*AM123/(AM$6-AM123)</f>
        <v>-16.612746894082857</v>
      </c>
      <c r="AN122" s="51" t="s">
        <v>41</v>
      </c>
      <c r="AO122" s="52"/>
      <c r="AP122" s="53"/>
      <c r="AQ122" s="9">
        <f>AQ$6*AQ123/(AQ$6-AQ123)</f>
        <v>-16.114285714285714</v>
      </c>
      <c r="AR122" s="51" t="s">
        <v>41</v>
      </c>
      <c r="AS122" s="52"/>
      <c r="AT122" s="53"/>
      <c r="AU122" s="9">
        <f>AU$6*AU123/(AU$6-AU123)</f>
        <v>-10.18299093504</v>
      </c>
      <c r="AV122" s="51" t="s">
        <v>41</v>
      </c>
      <c r="AW122" s="52"/>
      <c r="AX122" s="53"/>
      <c r="AY122" s="9">
        <f>AY$6*AY123/(AY$6-AY123)</f>
        <v>-10.28303142857143</v>
      </c>
      <c r="AZ122" s="51" t="s">
        <v>41</v>
      </c>
      <c r="BA122" s="52"/>
      <c r="BB122" s="53"/>
      <c r="BC122" s="9">
        <f>BC$6*BC123/(BC$6-BC123)</f>
        <v>-7.2965793596457145</v>
      </c>
    </row>
    <row r="123" spans="1:55" ht="18" customHeight="1" hidden="1">
      <c r="A123" s="40"/>
      <c r="B123" s="55"/>
      <c r="C123" s="49"/>
      <c r="D123" s="51" t="s">
        <v>42</v>
      </c>
      <c r="E123" s="52"/>
      <c r="F123" s="53"/>
      <c r="G123" s="9">
        <f>G$6+G120</f>
        <v>107.78426</v>
      </c>
      <c r="H123" s="51" t="s">
        <v>42</v>
      </c>
      <c r="I123" s="52"/>
      <c r="J123" s="53"/>
      <c r="K123" s="9">
        <f>K$6+K120</f>
        <v>83.75273</v>
      </c>
      <c r="L123" s="51" t="s">
        <v>42</v>
      </c>
      <c r="M123" s="52"/>
      <c r="N123" s="53"/>
      <c r="O123" s="9">
        <f>O$6+O120</f>
        <v>84.98396</v>
      </c>
      <c r="P123" s="51" t="s">
        <v>42</v>
      </c>
      <c r="Q123" s="52"/>
      <c r="R123" s="53"/>
      <c r="S123" s="9">
        <f>S$6+S120</f>
        <v>68.95021</v>
      </c>
      <c r="T123" s="51" t="s">
        <v>42</v>
      </c>
      <c r="U123" s="52"/>
      <c r="V123" s="53"/>
      <c r="W123" s="9">
        <f>W$6+W120</f>
        <v>60.623090000000005</v>
      </c>
      <c r="X123" s="51" t="s">
        <v>42</v>
      </c>
      <c r="Y123" s="52"/>
      <c r="Z123" s="53"/>
      <c r="AA123" s="9">
        <f>AA$6+AA120</f>
        <v>60.00314</v>
      </c>
      <c r="AB123" s="51" t="s">
        <v>42</v>
      </c>
      <c r="AC123" s="52"/>
      <c r="AD123" s="53"/>
      <c r="AE123" s="9">
        <f>AE$6+AE120</f>
        <v>51.00737</v>
      </c>
      <c r="AF123" s="51" t="s">
        <v>42</v>
      </c>
      <c r="AG123" s="52"/>
      <c r="AH123" s="53"/>
      <c r="AI123" s="9">
        <f>AI$6+AI120</f>
        <v>50.99777</v>
      </c>
      <c r="AJ123" s="51" t="s">
        <v>42</v>
      </c>
      <c r="AK123" s="52"/>
      <c r="AL123" s="53"/>
      <c r="AM123" s="9">
        <f>AM$6+AM120</f>
        <v>47.29423</v>
      </c>
      <c r="AN123" s="51" t="s">
        <v>42</v>
      </c>
      <c r="AO123" s="52"/>
      <c r="AP123" s="53"/>
      <c r="AQ123" s="9">
        <f>AQ$6+AQ120</f>
        <v>47</v>
      </c>
      <c r="AR123" s="51" t="s">
        <v>42</v>
      </c>
      <c r="AS123" s="52"/>
      <c r="AT123" s="53"/>
      <c r="AU123" s="9">
        <f>AU$6+AU120</f>
        <v>43.24208</v>
      </c>
      <c r="AV123" s="51" t="s">
        <v>42</v>
      </c>
      <c r="AW123" s="52"/>
      <c r="AX123" s="53"/>
      <c r="AY123" s="9">
        <f>AY$6+AY120</f>
        <v>43.31</v>
      </c>
      <c r="AZ123" s="51" t="s">
        <v>42</v>
      </c>
      <c r="BA123" s="52"/>
      <c r="BB123" s="53"/>
      <c r="BC123" s="9">
        <f>BC$6+BC120</f>
        <v>41.19874</v>
      </c>
    </row>
    <row r="124" spans="1:55" ht="18" customHeight="1" hidden="1">
      <c r="A124" s="40"/>
      <c r="B124" s="55"/>
      <c r="C124" s="50"/>
      <c r="D124" s="51" t="s">
        <v>43</v>
      </c>
      <c r="E124" s="52"/>
      <c r="F124" s="53"/>
      <c r="G124" s="14">
        <f>G123/G122</f>
        <v>-0.4808731997824804</v>
      </c>
      <c r="H124" s="51" t="s">
        <v>43</v>
      </c>
      <c r="I124" s="52"/>
      <c r="J124" s="53"/>
      <c r="K124" s="14">
        <f>K123/K122</f>
        <v>-0.7179085150718739</v>
      </c>
      <c r="L124" s="51" t="s">
        <v>43</v>
      </c>
      <c r="M124" s="52"/>
      <c r="N124" s="53"/>
      <c r="O124" s="14">
        <f>O123/O122</f>
        <v>-0.7002246320619653</v>
      </c>
      <c r="P124" s="51" t="s">
        <v>43</v>
      </c>
      <c r="Q124" s="52"/>
      <c r="R124" s="53"/>
      <c r="S124" s="14">
        <f>S123/S122</f>
        <v>-1.0309214582177841</v>
      </c>
      <c r="T124" s="51" t="s">
        <v>43</v>
      </c>
      <c r="U124" s="52"/>
      <c r="V124" s="53"/>
      <c r="W124" s="14">
        <f>W123/W122</f>
        <v>-1.3659554721932445</v>
      </c>
      <c r="X124" s="51" t="s">
        <v>43</v>
      </c>
      <c r="Y124" s="52"/>
      <c r="Z124" s="53"/>
      <c r="AA124" s="14">
        <f>AA123/AA122</f>
        <v>-1.3998241820827304</v>
      </c>
      <c r="AB124" s="51" t="s">
        <v>43</v>
      </c>
      <c r="AC124" s="52"/>
      <c r="AD124" s="53"/>
      <c r="AE124" s="14">
        <f>AE123/AE122</f>
        <v>-2.186492846732474</v>
      </c>
      <c r="AF124" s="51" t="s">
        <v>43</v>
      </c>
      <c r="AG124" s="52"/>
      <c r="AH124" s="53"/>
      <c r="AI124" s="14">
        <f>AI123/AI122</f>
        <v>-2.1878049253114655</v>
      </c>
      <c r="AJ124" s="51" t="s">
        <v>43</v>
      </c>
      <c r="AK124" s="52"/>
      <c r="AL124" s="53"/>
      <c r="AM124" s="14">
        <f>AM123/AM122</f>
        <v>-2.846863935358294</v>
      </c>
      <c r="AN124" s="51" t="s">
        <v>43</v>
      </c>
      <c r="AO124" s="52"/>
      <c r="AP124" s="53"/>
      <c r="AQ124" s="14">
        <f>AQ123/AQ122</f>
        <v>-2.9166666666666665</v>
      </c>
      <c r="AR124" s="51" t="s">
        <v>43</v>
      </c>
      <c r="AS124" s="52"/>
      <c r="AT124" s="53"/>
      <c r="AU124" s="14">
        <f>AU123/AU122</f>
        <v>-4.2465008832721844</v>
      </c>
      <c r="AV124" s="51" t="s">
        <v>43</v>
      </c>
      <c r="AW124" s="52"/>
      <c r="AX124" s="53"/>
      <c r="AY124" s="14">
        <f>AY123/AY122</f>
        <v>-4.2117930204572795</v>
      </c>
      <c r="AZ124" s="51" t="s">
        <v>43</v>
      </c>
      <c r="BA124" s="52"/>
      <c r="BB124" s="53"/>
      <c r="BC124" s="14">
        <f>BC123/BC122</f>
        <v>-5.646308765975021</v>
      </c>
    </row>
    <row r="125" spans="1:55" ht="18" customHeight="1">
      <c r="A125" s="40"/>
      <c r="B125" s="55"/>
      <c r="C125" s="3" t="s">
        <v>1</v>
      </c>
      <c r="D125" s="21">
        <f>IF(G127&lt;-$C$7,ABS($B$4/G130),"")</f>
        <v>8.079043909210636</v>
      </c>
      <c r="E125" s="19" t="s">
        <v>36</v>
      </c>
      <c r="F125" s="22">
        <f>IF(G127&lt;-$C$7,ABS($B$5/G130),"")</f>
        <v>10.772058545614183</v>
      </c>
      <c r="G125" s="20">
        <f>IF(G127&lt;-$C$7,-G127,"-")</f>
        <v>179.8559834248757</v>
      </c>
      <c r="H125" s="21">
        <f>IF(K127&lt;-$C$7,ABS($B$4/K130),"")</f>
        <v>3.23250920526746</v>
      </c>
      <c r="I125" s="19" t="s">
        <v>36</v>
      </c>
      <c r="J125" s="22">
        <f>IF(K127&lt;-$C$7,ABS($B$5/K130),"")</f>
        <v>4.310012273689947</v>
      </c>
      <c r="K125" s="20">
        <f>IF(K127&lt;-$C$7,-K127,"-")</f>
        <v>69.26963010560813</v>
      </c>
      <c r="L125" s="21">
        <f>IF(O127&lt;-$C$7,ABS($B$4/O130),"")</f>
        <v>6.323382482686087</v>
      </c>
      <c r="M125" s="19" t="s">
        <v>36</v>
      </c>
      <c r="N125" s="22">
        <f>IF(O127&lt;-$C$7,ABS($B$5/O130),"")</f>
        <v>8.43117664358145</v>
      </c>
      <c r="O125" s="20">
        <f>IF(O127&lt;-$C$7,-O127,"-")</f>
        <v>116.68662689151711</v>
      </c>
      <c r="P125" s="21">
        <f>IF(S127&lt;-$C$7,ABS($B$4/S130),"")</f>
        <v>4.303612692306774</v>
      </c>
      <c r="Q125" s="19" t="s">
        <v>36</v>
      </c>
      <c r="R125" s="22">
        <f>IF(S127&lt;-$C$7,ABS($B$5/S130),"")</f>
        <v>5.738150256409032</v>
      </c>
      <c r="S125" s="20">
        <f>IF(S127&lt;-$C$7,-S127,"-")</f>
        <v>28.28350222135007</v>
      </c>
      <c r="T125" s="21">
        <f>IF(W127&lt;-$C$7,ABS($B$4/W130),"")</f>
        <v>2.9650131389953214</v>
      </c>
      <c r="U125" s="19" t="s">
        <v>36</v>
      </c>
      <c r="V125" s="22">
        <f>IF(W127&lt;-$C$7,ABS($B$5/W130),"")</f>
        <v>3.9533508519937626</v>
      </c>
      <c r="W125" s="20">
        <f>IF(W127&lt;-$C$7,-W127,"-")</f>
        <v>14.520346356595763</v>
      </c>
      <c r="X125" s="21">
        <f>IF(AA127&lt;-$C$7,ABS($B$4/AA130),"")</f>
        <v>3.2003399556236873</v>
      </c>
      <c r="Y125" s="19" t="s">
        <v>36</v>
      </c>
      <c r="Z125" s="22">
        <f>IF(AA127&lt;-$C$7,ABS($B$5/AA130),"")</f>
        <v>4.267119940831583</v>
      </c>
      <c r="AA125" s="20">
        <f>IF(AA127&lt;-$C$7,-AA127,"-")</f>
        <v>16.68033082459434</v>
      </c>
      <c r="AB125" s="21">
        <f>IF(AE127&lt;-$C$7,ABS($B$4/AE130),"")</f>
      </c>
      <c r="AC125" s="19" t="s">
        <v>36</v>
      </c>
      <c r="AD125" s="22">
        <f>IF(AE127&lt;-$C$7,ABS($B$5/AE130),"")</f>
      </c>
      <c r="AE125" s="20" t="str">
        <f>IF(AE127&lt;-$C$7,-AE127,"-")</f>
        <v>-</v>
      </c>
      <c r="AF125" s="21">
        <f>IF(AI127&lt;-$C$7,ABS($B$4/AI130),"")</f>
      </c>
      <c r="AG125" s="19" t="s">
        <v>36</v>
      </c>
      <c r="AH125" s="22">
        <f>IF(AI127&lt;-$C$7,ABS($B$5/AI130),"")</f>
      </c>
      <c r="AI125" s="20" t="str">
        <f>IF(AI127&lt;-$C$7,-AI127,"-")</f>
        <v>-</v>
      </c>
      <c r="AJ125" s="21">
        <f>IF(AM127&lt;-$C$7,ABS($B$4/AM130),"")</f>
      </c>
      <c r="AK125" s="19" t="s">
        <v>36</v>
      </c>
      <c r="AL125" s="22">
        <f>IF(AM127&lt;-$C$7,ABS($B$5/AM130),"")</f>
      </c>
      <c r="AM125" s="20" t="str">
        <f>IF(AM127&lt;-$C$7,-AM127,"-")</f>
        <v>-</v>
      </c>
      <c r="AN125" s="21">
        <f>IF(AQ127&lt;-$C$7,ABS($B$4/AQ130),"")</f>
      </c>
      <c r="AO125" s="19" t="s">
        <v>36</v>
      </c>
      <c r="AP125" s="22">
        <f>IF(AQ127&lt;-$C$7,ABS($B$5/AQ130),"")</f>
      </c>
      <c r="AQ125" s="20" t="str">
        <f>IF(AQ127&lt;-$C$7,-AQ127,"-")</f>
        <v>-</v>
      </c>
      <c r="AR125" s="21">
        <f>IF(AU127&lt;-$C$7,ABS($B$4/AU130),"")</f>
      </c>
      <c r="AS125" s="19" t="s">
        <v>36</v>
      </c>
      <c r="AT125" s="22">
        <f>IF(AU127&lt;-$C$7,ABS($B$5/AU130),"")</f>
      </c>
      <c r="AU125" s="20" t="str">
        <f>IF(AU127&lt;-$C$7,-AU127,"-")</f>
        <v>-</v>
      </c>
      <c r="AV125" s="21">
        <f>IF(AY127&lt;-$C$7,ABS($B$4/AY130),"")</f>
      </c>
      <c r="AW125" s="19" t="s">
        <v>36</v>
      </c>
      <c r="AX125" s="22">
        <f>IF(AY127&lt;-$C$7,ABS($B$5/AY130),"")</f>
      </c>
      <c r="AY125" s="20" t="str">
        <f>IF(AY127&lt;-$C$7,-AY127,"-")</f>
        <v>-</v>
      </c>
      <c r="AZ125" s="21">
        <f>IF(BC127&lt;-$C$7,ABS($B$4/BC130),"")</f>
      </c>
      <c r="BA125" s="19" t="s">
        <v>36</v>
      </c>
      <c r="BB125" s="22">
        <f>IF(BC127&lt;-$C$7,ABS($B$5/BC130),"")</f>
      </c>
      <c r="BC125" s="20" t="str">
        <f>IF(BC127&lt;-$C$7,-BC127,"-")</f>
        <v>-</v>
      </c>
    </row>
    <row r="126" spans="1:55" s="13" customFormat="1" ht="18" customHeight="1" hidden="1">
      <c r="A126" s="40"/>
      <c r="B126" s="55"/>
      <c r="C126" s="12"/>
      <c r="D126" s="57" t="s">
        <v>39</v>
      </c>
      <c r="E126" s="58"/>
      <c r="F126" s="59"/>
      <c r="G126" s="15">
        <v>35</v>
      </c>
      <c r="H126" s="57" t="s">
        <v>39</v>
      </c>
      <c r="I126" s="58"/>
      <c r="J126" s="59"/>
      <c r="K126" s="15">
        <v>35</v>
      </c>
      <c r="L126" s="57" t="s">
        <v>39</v>
      </c>
      <c r="M126" s="58"/>
      <c r="N126" s="59"/>
      <c r="O126" s="15">
        <v>35</v>
      </c>
      <c r="P126" s="57" t="s">
        <v>39</v>
      </c>
      <c r="Q126" s="58"/>
      <c r="R126" s="59"/>
      <c r="S126" s="15">
        <v>35</v>
      </c>
      <c r="T126" s="57" t="s">
        <v>39</v>
      </c>
      <c r="U126" s="58"/>
      <c r="V126" s="59"/>
      <c r="W126" s="15">
        <v>35</v>
      </c>
      <c r="X126" s="57" t="s">
        <v>39</v>
      </c>
      <c r="Y126" s="58"/>
      <c r="Z126" s="59"/>
      <c r="AA126" s="15">
        <v>35</v>
      </c>
      <c r="AB126" s="57" t="s">
        <v>39</v>
      </c>
      <c r="AC126" s="58"/>
      <c r="AD126" s="59"/>
      <c r="AE126" s="15">
        <v>35</v>
      </c>
      <c r="AF126" s="57" t="s">
        <v>39</v>
      </c>
      <c r="AG126" s="58"/>
      <c r="AH126" s="59"/>
      <c r="AI126" s="15">
        <v>35</v>
      </c>
      <c r="AJ126" s="57" t="s">
        <v>39</v>
      </c>
      <c r="AK126" s="58"/>
      <c r="AL126" s="59"/>
      <c r="AM126" s="15">
        <v>35</v>
      </c>
      <c r="AN126" s="57" t="s">
        <v>39</v>
      </c>
      <c r="AO126" s="58"/>
      <c r="AP126" s="59"/>
      <c r="AQ126" s="15">
        <v>35</v>
      </c>
      <c r="AR126" s="57" t="s">
        <v>39</v>
      </c>
      <c r="AS126" s="58"/>
      <c r="AT126" s="59"/>
      <c r="AU126" s="15">
        <v>35</v>
      </c>
      <c r="AV126" s="57" t="s">
        <v>39</v>
      </c>
      <c r="AW126" s="58"/>
      <c r="AX126" s="59"/>
      <c r="AY126" s="15">
        <v>35</v>
      </c>
      <c r="AZ126" s="57" t="s">
        <v>39</v>
      </c>
      <c r="BA126" s="58"/>
      <c r="BB126" s="59"/>
      <c r="BC126" s="15">
        <v>35</v>
      </c>
    </row>
    <row r="127" spans="1:55" ht="18" customHeight="1" hidden="1">
      <c r="A127" s="40"/>
      <c r="B127" s="55"/>
      <c r="C127" s="48"/>
      <c r="D127" s="51" t="s">
        <v>40</v>
      </c>
      <c r="E127" s="52"/>
      <c r="F127" s="53"/>
      <c r="G127" s="9">
        <f>G128+G$7</f>
        <v>-179.8559834248757</v>
      </c>
      <c r="H127" s="51" t="s">
        <v>40</v>
      </c>
      <c r="I127" s="52"/>
      <c r="J127" s="53"/>
      <c r="K127" s="9">
        <f>K128+K$7</f>
        <v>-69.26963010560813</v>
      </c>
      <c r="L127" s="51" t="s">
        <v>40</v>
      </c>
      <c r="M127" s="52"/>
      <c r="N127" s="53"/>
      <c r="O127" s="9">
        <f>O128+O$7</f>
        <v>-116.68662689151711</v>
      </c>
      <c r="P127" s="51" t="s">
        <v>40</v>
      </c>
      <c r="Q127" s="52"/>
      <c r="R127" s="53"/>
      <c r="S127" s="9">
        <f>S128+S$7</f>
        <v>-28.28350222135007</v>
      </c>
      <c r="T127" s="51" t="s">
        <v>40</v>
      </c>
      <c r="U127" s="52"/>
      <c r="V127" s="53"/>
      <c r="W127" s="9">
        <f>W128+W$7</f>
        <v>-14.520346356595763</v>
      </c>
      <c r="X127" s="51" t="s">
        <v>40</v>
      </c>
      <c r="Y127" s="52"/>
      <c r="Z127" s="53"/>
      <c r="AA127" s="9">
        <f>AA128+AA$7</f>
        <v>-16.68033082459434</v>
      </c>
      <c r="AB127" s="51" t="s">
        <v>40</v>
      </c>
      <c r="AC127" s="52"/>
      <c r="AD127" s="53"/>
      <c r="AE127" s="9">
        <f>AE128+AE$7</f>
        <v>4.26236684005633</v>
      </c>
      <c r="AF127" s="51" t="s">
        <v>40</v>
      </c>
      <c r="AG127" s="52"/>
      <c r="AH127" s="53"/>
      <c r="AI127" s="9">
        <f>AI128+AI$7</f>
        <v>5.532306441031967</v>
      </c>
      <c r="AJ127" s="51" t="s">
        <v>40</v>
      </c>
      <c r="AK127" s="52"/>
      <c r="AL127" s="53"/>
      <c r="AM127" s="9">
        <f>AM128+AM$7</f>
        <v>9.958545826986551</v>
      </c>
      <c r="AN127" s="51" t="s">
        <v>40</v>
      </c>
      <c r="AO127" s="52"/>
      <c r="AP127" s="53"/>
      <c r="AQ127" s="9">
        <f>AQ128+AQ$7</f>
        <v>8.65720674267017</v>
      </c>
      <c r="AR127" s="51" t="s">
        <v>40</v>
      </c>
      <c r="AS127" s="52"/>
      <c r="AT127" s="53"/>
      <c r="AU127" s="9">
        <f>AU128+AU$7</f>
        <v>11.031500828952524</v>
      </c>
      <c r="AV127" s="51" t="s">
        <v>40</v>
      </c>
      <c r="AW127" s="52"/>
      <c r="AX127" s="53"/>
      <c r="AY127" s="9">
        <f>AY128+AY$7</f>
        <v>9.251368966760749</v>
      </c>
      <c r="AZ127" s="51" t="s">
        <v>40</v>
      </c>
      <c r="BA127" s="52"/>
      <c r="BB127" s="53"/>
      <c r="BC127" s="9">
        <f>BC128+BC$7</f>
        <v>14.91949270731322</v>
      </c>
    </row>
    <row r="128" spans="1:55" ht="18" customHeight="1" hidden="1">
      <c r="A128" s="40"/>
      <c r="B128" s="55"/>
      <c r="C128" s="49"/>
      <c r="D128" s="51" t="s">
        <v>41</v>
      </c>
      <c r="E128" s="52"/>
      <c r="F128" s="53"/>
      <c r="G128" s="9">
        <f>G$6*G129/(G$6-G129)</f>
        <v>-195.2899334248757</v>
      </c>
      <c r="H128" s="51" t="s">
        <v>41</v>
      </c>
      <c r="I128" s="52"/>
      <c r="J128" s="53"/>
      <c r="K128" s="9">
        <f>K$6*K129/(K$6-K129)</f>
        <v>-81.58474010560813</v>
      </c>
      <c r="L128" s="51" t="s">
        <v>41</v>
      </c>
      <c r="M128" s="52"/>
      <c r="N128" s="53"/>
      <c r="O128" s="9">
        <f>O$6*O129/(O$6-O129)</f>
        <v>-115.8313968915171</v>
      </c>
      <c r="P128" s="51" t="s">
        <v>41</v>
      </c>
      <c r="Q128" s="52"/>
      <c r="R128" s="53"/>
      <c r="S128" s="9">
        <f>S$6*S129/(S$6-S129)</f>
        <v>-64.38949222135007</v>
      </c>
      <c r="T128" s="51" t="s">
        <v>41</v>
      </c>
      <c r="U128" s="52"/>
      <c r="V128" s="53"/>
      <c r="W128" s="9">
        <f>W$6*W129/(W$6-W129)</f>
        <v>-41.45075635659576</v>
      </c>
      <c r="X128" s="51" t="s">
        <v>41</v>
      </c>
      <c r="Y128" s="52"/>
      <c r="Z128" s="53"/>
      <c r="AA128" s="9">
        <f>AA$6*AA129/(AA$6-AA129)</f>
        <v>-41.67367082459434</v>
      </c>
      <c r="AB128" s="51" t="s">
        <v>41</v>
      </c>
      <c r="AC128" s="52"/>
      <c r="AD128" s="53"/>
      <c r="AE128" s="9">
        <f>AE$6*AE129/(AE$6-AE129)</f>
        <v>-22.87591315994367</v>
      </c>
      <c r="AF128" s="51" t="s">
        <v>41</v>
      </c>
      <c r="AG128" s="52"/>
      <c r="AH128" s="53"/>
      <c r="AI128" s="9">
        <f>AI$6*AI129/(AI$6-AI129)</f>
        <v>-23.111953558968032</v>
      </c>
      <c r="AJ128" s="51" t="s">
        <v>41</v>
      </c>
      <c r="AK128" s="52"/>
      <c r="AL128" s="53"/>
      <c r="AM128" s="9">
        <f>AM$6*AM129/(AM$6-AM129)</f>
        <v>-16.45528417301345</v>
      </c>
      <c r="AN128" s="51" t="s">
        <v>41</v>
      </c>
      <c r="AO128" s="52"/>
      <c r="AP128" s="53"/>
      <c r="AQ128" s="9">
        <f>AQ$6*AQ129/(AQ$6-AQ129)</f>
        <v>-16.01279325732983</v>
      </c>
      <c r="AR128" s="51" t="s">
        <v>41</v>
      </c>
      <c r="AS128" s="52"/>
      <c r="AT128" s="53"/>
      <c r="AU128" s="9">
        <f>AU$6*AU129/(AU$6-AU129)</f>
        <v>-10.150199171047475</v>
      </c>
      <c r="AV128" s="51" t="s">
        <v>41</v>
      </c>
      <c r="AW128" s="52"/>
      <c r="AX128" s="53"/>
      <c r="AY128" s="9">
        <f>AY$6*AY129/(AY$6-AY129)</f>
        <v>-10.248631033239251</v>
      </c>
      <c r="AZ128" s="51" t="s">
        <v>41</v>
      </c>
      <c r="BA128" s="52"/>
      <c r="BB128" s="53"/>
      <c r="BC128" s="9">
        <f>BC$6*BC129/(BC$6-BC129)</f>
        <v>-7.286287292686781</v>
      </c>
    </row>
    <row r="129" spans="1:55" ht="18" customHeight="1" hidden="1">
      <c r="A129" s="40"/>
      <c r="B129" s="55"/>
      <c r="C129" s="49"/>
      <c r="D129" s="51" t="s">
        <v>42</v>
      </c>
      <c r="E129" s="52"/>
      <c r="F129" s="53"/>
      <c r="G129" s="9">
        <f>G$10+G126</f>
        <v>116.02755115252138</v>
      </c>
      <c r="H129" s="51" t="s">
        <v>42</v>
      </c>
      <c r="I129" s="52"/>
      <c r="J129" s="53"/>
      <c r="K129" s="9">
        <f>K$10+K126</f>
        <v>121.14636885450639</v>
      </c>
      <c r="L129" s="51" t="s">
        <v>42</v>
      </c>
      <c r="M129" s="52"/>
      <c r="N129" s="53"/>
      <c r="O129" s="9">
        <f>O$10+O126</f>
        <v>87.92615449114898</v>
      </c>
      <c r="P129" s="51" t="s">
        <v>42</v>
      </c>
      <c r="Q129" s="52"/>
      <c r="R129" s="53"/>
      <c r="S129" s="9">
        <f>S$10+S126</f>
        <v>71.81630522072291</v>
      </c>
      <c r="T129" s="51" t="s">
        <v>42</v>
      </c>
      <c r="U129" s="52"/>
      <c r="V129" s="53"/>
      <c r="W129" s="9">
        <f>W$10+W126</f>
        <v>67.10379387360064</v>
      </c>
      <c r="X129" s="51" t="s">
        <v>42</v>
      </c>
      <c r="Y129" s="52"/>
      <c r="Z129" s="53"/>
      <c r="AA129" s="9">
        <f>AA$10+AA126</f>
        <v>62.50386606790026</v>
      </c>
      <c r="AB129" s="51" t="s">
        <v>42</v>
      </c>
      <c r="AC129" s="52"/>
      <c r="AD129" s="53"/>
      <c r="AE129" s="9">
        <f>AE$10+AE126</f>
        <v>53.31308219399625</v>
      </c>
      <c r="AF129" s="51" t="s">
        <v>42</v>
      </c>
      <c r="AG129" s="52"/>
      <c r="AH129" s="53"/>
      <c r="AI129" s="9">
        <f>AI$10+AI126</f>
        <v>51.97219248313655</v>
      </c>
      <c r="AJ129" s="51" t="s">
        <v>42</v>
      </c>
      <c r="AK129" s="52"/>
      <c r="AL129" s="53"/>
      <c r="AM129" s="9">
        <f>AM$10+AM126</f>
        <v>48.61870091729116</v>
      </c>
      <c r="AN129" s="51" t="s">
        <v>42</v>
      </c>
      <c r="AO129" s="52"/>
      <c r="AP129" s="53"/>
      <c r="AQ129" s="9">
        <f>AQ$10+AQ126</f>
        <v>47.8852277617262</v>
      </c>
      <c r="AR129" s="51" t="s">
        <v>42</v>
      </c>
      <c r="AS129" s="52"/>
      <c r="AT129" s="53"/>
      <c r="AU129" s="9">
        <f>AU$10+AU126</f>
        <v>43.8435685009034</v>
      </c>
      <c r="AV129" s="51" t="s">
        <v>42</v>
      </c>
      <c r="AW129" s="52"/>
      <c r="AX129" s="53"/>
      <c r="AY129" s="9">
        <f>AY$10+AY126</f>
        <v>43.93106394459934</v>
      </c>
      <c r="AZ129" s="51" t="s">
        <v>42</v>
      </c>
      <c r="BA129" s="52"/>
      <c r="BB129" s="53"/>
      <c r="BC129" s="9">
        <f>BC$10+BC126</f>
        <v>41.5299645324732</v>
      </c>
    </row>
    <row r="130" spans="1:55" ht="18" customHeight="1" hidden="1">
      <c r="A130" s="40"/>
      <c r="B130" s="56"/>
      <c r="C130" s="50"/>
      <c r="D130" s="51" t="s">
        <v>43</v>
      </c>
      <c r="E130" s="52"/>
      <c r="F130" s="53"/>
      <c r="G130" s="14">
        <f>G129/G128</f>
        <v>-0.5941297081610966</v>
      </c>
      <c r="H130" s="51" t="s">
        <v>43</v>
      </c>
      <c r="I130" s="52"/>
      <c r="J130" s="53"/>
      <c r="K130" s="14">
        <f>K129/K128</f>
        <v>-1.4849145648768058</v>
      </c>
      <c r="L130" s="51" t="s">
        <v>43</v>
      </c>
      <c r="M130" s="52"/>
      <c r="N130" s="53"/>
      <c r="O130" s="14">
        <f>O129/O128</f>
        <v>-0.7590874050625236</v>
      </c>
      <c r="P130" s="51" t="s">
        <v>43</v>
      </c>
      <c r="Q130" s="52"/>
      <c r="R130" s="53"/>
      <c r="S130" s="14">
        <f>S129/S128</f>
        <v>-1.1153420029131753</v>
      </c>
      <c r="T130" s="51" t="s">
        <v>43</v>
      </c>
      <c r="U130" s="52"/>
      <c r="V130" s="53"/>
      <c r="W130" s="14">
        <f>W129/W128</f>
        <v>-1.618879841330637</v>
      </c>
      <c r="X130" s="51" t="s">
        <v>43</v>
      </c>
      <c r="Y130" s="52"/>
      <c r="Z130" s="53"/>
      <c r="AA130" s="14">
        <f>AA129/AA128</f>
        <v>-1.499840662728772</v>
      </c>
      <c r="AB130" s="51" t="s">
        <v>43</v>
      </c>
      <c r="AC130" s="52"/>
      <c r="AD130" s="53"/>
      <c r="AE130" s="14">
        <f>AE129/AE128</f>
        <v>-2.330533510126663</v>
      </c>
      <c r="AF130" s="51" t="s">
        <v>43</v>
      </c>
      <c r="AG130" s="52"/>
      <c r="AH130" s="53"/>
      <c r="AI130" s="14">
        <f>AI129/AI128</f>
        <v>-2.2487148198240474</v>
      </c>
      <c r="AJ130" s="51" t="s">
        <v>43</v>
      </c>
      <c r="AK130" s="52"/>
      <c r="AL130" s="53"/>
      <c r="AM130" s="14">
        <f>AM129/AM128</f>
        <v>-2.95459503501164</v>
      </c>
      <c r="AN130" s="51" t="s">
        <v>43</v>
      </c>
      <c r="AO130" s="52"/>
      <c r="AP130" s="53"/>
      <c r="AQ130" s="14">
        <f>AQ129/AQ128</f>
        <v>-2.990435646810516</v>
      </c>
      <c r="AR130" s="51" t="s">
        <v>43</v>
      </c>
      <c r="AS130" s="52"/>
      <c r="AT130" s="53"/>
      <c r="AU130" s="14">
        <f>AU129/AU128</f>
        <v>-4.31947863899688</v>
      </c>
      <c r="AV130" s="51" t="s">
        <v>43</v>
      </c>
      <c r="AW130" s="52"/>
      <c r="AX130" s="53"/>
      <c r="AY130" s="14">
        <f>AY129/AY128</f>
        <v>-4.28652995723217</v>
      </c>
      <c r="AZ130" s="51" t="s">
        <v>43</v>
      </c>
      <c r="BA130" s="52"/>
      <c r="BB130" s="53"/>
      <c r="BC130" s="14">
        <f>BC129/BC128</f>
        <v>-5.699742936866718</v>
      </c>
    </row>
    <row r="131" spans="1:55" ht="18" customHeight="1">
      <c r="A131" s="40"/>
      <c r="B131" s="54" t="s">
        <v>10</v>
      </c>
      <c r="C131" s="35" t="s">
        <v>64</v>
      </c>
      <c r="D131" s="23">
        <f>IF(G133&lt;-$C$7,ABS($B$4/G136),"")</f>
        <v>8.734111200000001</v>
      </c>
      <c r="E131" s="7" t="s">
        <v>36</v>
      </c>
      <c r="F131" s="24">
        <f>IF(G133&lt;-$C$7,ABS($B$5/G136),"")</f>
        <v>11.645481600000002</v>
      </c>
      <c r="G131" s="18">
        <f>IF(G133&lt;-$C$7,-G133,"-")</f>
        <v>189.78902259369002</v>
      </c>
      <c r="H131" s="23">
        <f>IF(K133&lt;-$C$7,ABS($B$4/K136),"")</f>
        <v>5.850327600000001</v>
      </c>
      <c r="I131" s="7" t="s">
        <v>36</v>
      </c>
      <c r="J131" s="24">
        <f>IF(K133&lt;-$C$7,ABS($B$5/K136),"")</f>
        <v>7.800436800000002</v>
      </c>
      <c r="K131" s="18">
        <f>IF(K133&lt;-$C$7,-K133,"-")</f>
        <v>95.8583370613225</v>
      </c>
      <c r="L131" s="23">
        <f>IF(O133&lt;-$C$7,ABS($B$4/O136),"")</f>
        <v>5.9980752000000015</v>
      </c>
      <c r="M131" s="7" t="s">
        <v>36</v>
      </c>
      <c r="N131" s="24">
        <f>IF(O133&lt;-$C$7,ABS($B$5/O136),"")</f>
        <v>7.997433600000003</v>
      </c>
      <c r="O131" s="18">
        <f>IF(O133&lt;-$C$7,-O133,"-")</f>
        <v>113.29909643204003</v>
      </c>
      <c r="P131" s="23">
        <f>IF(S133&lt;-$C$7,ABS($B$4/S136),"")</f>
        <v>4.074025199999999</v>
      </c>
      <c r="Q131" s="7" t="s">
        <v>36</v>
      </c>
      <c r="R131" s="24">
        <f>IF(S133&lt;-$C$7,ABS($B$5/S136),"")</f>
        <v>5.4320336</v>
      </c>
      <c r="S131" s="18">
        <f>IF(S133&lt;-$C$7,-S133,"-")</f>
        <v>26.659638976102492</v>
      </c>
      <c r="T131" s="23">
        <f>IF(W133&lt;-$C$7,ABS($B$4/W136),"")</f>
        <v>3.0747708</v>
      </c>
      <c r="U131" s="7" t="s">
        <v>36</v>
      </c>
      <c r="V131" s="24">
        <f>IF(W133&lt;-$C$7,ABS($B$5/W136),"")</f>
        <v>4.0996944</v>
      </c>
      <c r="W131" s="18">
        <f>IF(W133&lt;-$C$7,-W133,"-")</f>
        <v>15.106248528702505</v>
      </c>
      <c r="X131" s="23">
        <f>IF(AA133&lt;-$C$7,ABS($B$4/AA136),"")</f>
        <v>3.0003768</v>
      </c>
      <c r="Y131" s="7" t="s">
        <v>36</v>
      </c>
      <c r="Z131" s="24">
        <f>IF(AA133&lt;-$C$7,ABS($B$5/AA136),"")</f>
        <v>4.0005024</v>
      </c>
      <c r="AA131" s="18">
        <f>IF(AA133&lt;-$C$7,-AA133,"-")</f>
        <v>15.63872524649</v>
      </c>
      <c r="AB131" s="23">
        <f>IF(AE133&lt;-$C$7,ABS($B$4/AE136),"")</f>
      </c>
      <c r="AC131" s="7" t="s">
        <v>36</v>
      </c>
      <c r="AD131" s="24">
        <f>IF(AE133&lt;-$C$7,ABS($B$5/AE136),"")</f>
      </c>
      <c r="AE131" s="18" t="str">
        <f>IF(AE133&lt;-$C$7,-AE133,"-")</f>
        <v>-</v>
      </c>
      <c r="AF131" s="23">
        <f>IF(AI133&lt;-$C$7,ABS($B$4/AI136),"")</f>
      </c>
      <c r="AG131" s="7" t="s">
        <v>36</v>
      </c>
      <c r="AH131" s="24">
        <f>IF(AI133&lt;-$C$7,ABS($B$5/AI136),"")</f>
      </c>
      <c r="AI131" s="18" t="str">
        <f>IF(AI133&lt;-$C$7,-AI133,"-")</f>
        <v>-</v>
      </c>
      <c r="AJ131" s="23">
        <f>IF(AM133&lt;-$C$7,ABS($B$4/AM136),"")</f>
      </c>
      <c r="AK131" s="7" t="s">
        <v>36</v>
      </c>
      <c r="AL131" s="24">
        <f>IF(AM133&lt;-$C$7,ABS($B$5/AM136),"")</f>
      </c>
      <c r="AM131" s="18" t="str">
        <f>IF(AM133&lt;-$C$7,-AM133,"-")</f>
        <v>-</v>
      </c>
      <c r="AN131" s="23">
        <f>IF(AQ133&lt;-$C$7,ABS($B$4/AQ136),"")</f>
      </c>
      <c r="AO131" s="7" t="s">
        <v>36</v>
      </c>
      <c r="AP131" s="24">
        <f>IF(AQ133&lt;-$C$7,ABS($B$5/AQ136),"")</f>
      </c>
      <c r="AQ131" s="18" t="str">
        <f>IF(AQ133&lt;-$C$7,-AQ133,"-")</f>
        <v>-</v>
      </c>
      <c r="AR131" s="23">
        <f>IF(AU133&lt;-$C$7,ABS($B$4/AU136),"")</f>
      </c>
      <c r="AS131" s="7" t="s">
        <v>36</v>
      </c>
      <c r="AT131" s="24">
        <f>IF(AU133&lt;-$C$7,ABS($B$5/AU136),"")</f>
      </c>
      <c r="AU131" s="18" t="str">
        <f>IF(AU133&lt;-$C$7,-AU133,"-")</f>
        <v>-</v>
      </c>
      <c r="AV131" s="23">
        <f>IF(AY133&lt;-$C$7,ABS($B$4/AY136),"")</f>
      </c>
      <c r="AW131" s="7" t="s">
        <v>36</v>
      </c>
      <c r="AX131" s="24">
        <f>IF(AY133&lt;-$C$7,ABS($B$5/AY136),"")</f>
      </c>
      <c r="AY131" s="18" t="str">
        <f>IF(AY133&lt;-$C$7,-AY133,"-")</f>
        <v>-</v>
      </c>
      <c r="AZ131" s="23">
        <f>IF(BC133&lt;-$C$7,ABS($B$4/BC136),"")</f>
      </c>
      <c r="BA131" s="7" t="s">
        <v>36</v>
      </c>
      <c r="BB131" s="24">
        <f>IF(BC133&lt;-$C$7,ABS($B$5/BC136),"")</f>
      </c>
      <c r="BC131" s="18" t="str">
        <f>IF(BC133&lt;-$C$7,-BC133,"-")</f>
        <v>-</v>
      </c>
    </row>
    <row r="132" spans="1:55" s="13" customFormat="1" ht="18" customHeight="1" hidden="1">
      <c r="A132" s="40"/>
      <c r="B132" s="55"/>
      <c r="C132" s="12"/>
      <c r="D132" s="51" t="s">
        <v>39</v>
      </c>
      <c r="E132" s="52"/>
      <c r="F132" s="53"/>
      <c r="G132" s="10">
        <v>40</v>
      </c>
      <c r="H132" s="51" t="s">
        <v>39</v>
      </c>
      <c r="I132" s="52"/>
      <c r="J132" s="53"/>
      <c r="K132" s="10">
        <v>40</v>
      </c>
      <c r="L132" s="51" t="s">
        <v>39</v>
      </c>
      <c r="M132" s="52"/>
      <c r="N132" s="53"/>
      <c r="O132" s="10">
        <v>40</v>
      </c>
      <c r="P132" s="51" t="s">
        <v>39</v>
      </c>
      <c r="Q132" s="52"/>
      <c r="R132" s="53"/>
      <c r="S132" s="10">
        <v>40</v>
      </c>
      <c r="T132" s="51" t="s">
        <v>39</v>
      </c>
      <c r="U132" s="52"/>
      <c r="V132" s="53"/>
      <c r="W132" s="10">
        <v>40</v>
      </c>
      <c r="X132" s="51" t="s">
        <v>39</v>
      </c>
      <c r="Y132" s="52"/>
      <c r="Z132" s="53"/>
      <c r="AA132" s="10">
        <v>40</v>
      </c>
      <c r="AB132" s="51" t="s">
        <v>39</v>
      </c>
      <c r="AC132" s="52"/>
      <c r="AD132" s="53"/>
      <c r="AE132" s="10">
        <v>40</v>
      </c>
      <c r="AF132" s="51" t="s">
        <v>39</v>
      </c>
      <c r="AG132" s="52"/>
      <c r="AH132" s="53"/>
      <c r="AI132" s="10">
        <v>40</v>
      </c>
      <c r="AJ132" s="51" t="s">
        <v>39</v>
      </c>
      <c r="AK132" s="52"/>
      <c r="AL132" s="53"/>
      <c r="AM132" s="10">
        <v>40</v>
      </c>
      <c r="AN132" s="51" t="s">
        <v>39</v>
      </c>
      <c r="AO132" s="52"/>
      <c r="AP132" s="53"/>
      <c r="AQ132" s="10">
        <v>40</v>
      </c>
      <c r="AR132" s="51" t="s">
        <v>39</v>
      </c>
      <c r="AS132" s="52"/>
      <c r="AT132" s="53"/>
      <c r="AU132" s="10">
        <v>40</v>
      </c>
      <c r="AV132" s="51" t="s">
        <v>39</v>
      </c>
      <c r="AW132" s="52"/>
      <c r="AX132" s="53"/>
      <c r="AY132" s="10">
        <v>40</v>
      </c>
      <c r="AZ132" s="51" t="s">
        <v>39</v>
      </c>
      <c r="BA132" s="52"/>
      <c r="BB132" s="53"/>
      <c r="BC132" s="10">
        <v>40</v>
      </c>
    </row>
    <row r="133" spans="1:55" ht="18" customHeight="1" hidden="1">
      <c r="A133" s="40"/>
      <c r="B133" s="55"/>
      <c r="C133" s="48"/>
      <c r="D133" s="51" t="s">
        <v>40</v>
      </c>
      <c r="E133" s="52"/>
      <c r="F133" s="53"/>
      <c r="G133" s="9">
        <f>G134+G$7</f>
        <v>-189.78902259369002</v>
      </c>
      <c r="H133" s="51" t="s">
        <v>40</v>
      </c>
      <c r="I133" s="52"/>
      <c r="J133" s="53"/>
      <c r="K133" s="9">
        <f>K134+K$7</f>
        <v>-95.8583370613225</v>
      </c>
      <c r="L133" s="51" t="s">
        <v>40</v>
      </c>
      <c r="M133" s="52"/>
      <c r="N133" s="53"/>
      <c r="O133" s="9">
        <f>O134+O$7</f>
        <v>-113.29909643204003</v>
      </c>
      <c r="P133" s="51" t="s">
        <v>40</v>
      </c>
      <c r="Q133" s="52"/>
      <c r="R133" s="53"/>
      <c r="S133" s="9">
        <f>S134+S$7</f>
        <v>-26.659638976102492</v>
      </c>
      <c r="T133" s="51" t="s">
        <v>40</v>
      </c>
      <c r="U133" s="52"/>
      <c r="V133" s="53"/>
      <c r="W133" s="9">
        <f>W134+W$7</f>
        <v>-15.106248528702505</v>
      </c>
      <c r="X133" s="51" t="s">
        <v>40</v>
      </c>
      <c r="Y133" s="52"/>
      <c r="Z133" s="53"/>
      <c r="AA133" s="9">
        <f>AA134+AA$7</f>
        <v>-15.63872524649</v>
      </c>
      <c r="AB133" s="51" t="s">
        <v>40</v>
      </c>
      <c r="AC133" s="52"/>
      <c r="AD133" s="53"/>
      <c r="AE133" s="9">
        <f>AE134+AE$7</f>
        <v>4.725012642077498</v>
      </c>
      <c r="AF133" s="51" t="s">
        <v>40</v>
      </c>
      <c r="AG133" s="52"/>
      <c r="AH133" s="53"/>
      <c r="AI133" s="9">
        <f>AI134+AI$7</f>
        <v>6.248273875677501</v>
      </c>
      <c r="AJ133" s="51" t="s">
        <v>40</v>
      </c>
      <c r="AK133" s="52"/>
      <c r="AL133" s="53"/>
      <c r="AM133" s="9">
        <f>AM134+AM$7</f>
        <v>10.3408977176775</v>
      </c>
      <c r="AN133" s="51" t="s">
        <v>40</v>
      </c>
      <c r="AO133" s="52"/>
      <c r="AP133" s="53"/>
      <c r="AQ133" s="9">
        <f>AQ134+AQ$7</f>
        <v>9.069999999999999</v>
      </c>
      <c r="AR133" s="51" t="s">
        <v>40</v>
      </c>
      <c r="AS133" s="52"/>
      <c r="AT133" s="53"/>
      <c r="AU133" s="9">
        <f>AU134+AU$7</f>
        <v>11.24132293184</v>
      </c>
      <c r="AV133" s="51" t="s">
        <v>40</v>
      </c>
      <c r="AW133" s="52"/>
      <c r="AX133" s="53"/>
      <c r="AY133" s="9">
        <f>AY134+AY$7</f>
        <v>9.463597499999999</v>
      </c>
      <c r="AZ133" s="51" t="s">
        <v>40</v>
      </c>
      <c r="BA133" s="52"/>
      <c r="BB133" s="53"/>
      <c r="BC133" s="9">
        <f>BC134+BC$7</f>
        <v>15.04643056031</v>
      </c>
    </row>
    <row r="134" spans="1:55" ht="18" customHeight="1" hidden="1">
      <c r="A134" s="40"/>
      <c r="B134" s="55"/>
      <c r="C134" s="49"/>
      <c r="D134" s="51" t="s">
        <v>41</v>
      </c>
      <c r="E134" s="52"/>
      <c r="F134" s="53"/>
      <c r="G134" s="9">
        <f>G$6*G135/(G$6-G135)</f>
        <v>-205.22297259369003</v>
      </c>
      <c r="H134" s="51" t="s">
        <v>41</v>
      </c>
      <c r="I134" s="52"/>
      <c r="J134" s="53"/>
      <c r="K134" s="9">
        <f>K$6*K135/(K$6-K135)</f>
        <v>-108.1734470613225</v>
      </c>
      <c r="L134" s="51" t="s">
        <v>41</v>
      </c>
      <c r="M134" s="52"/>
      <c r="N134" s="53"/>
      <c r="O134" s="9">
        <f>O$6*O135/(O$6-O135)</f>
        <v>-112.44386643204002</v>
      </c>
      <c r="P134" s="51" t="s">
        <v>41</v>
      </c>
      <c r="Q134" s="52"/>
      <c r="R134" s="53"/>
      <c r="S134" s="9">
        <f>S$6*S135/(S$6-S135)</f>
        <v>-62.76562897610249</v>
      </c>
      <c r="T134" s="51" t="s">
        <v>41</v>
      </c>
      <c r="U134" s="52"/>
      <c r="V134" s="53"/>
      <c r="W134" s="9">
        <f>W$6*W135/(W$6-W135)</f>
        <v>-42.0366585287025</v>
      </c>
      <c r="X134" s="51" t="s">
        <v>41</v>
      </c>
      <c r="Y134" s="52"/>
      <c r="Z134" s="53"/>
      <c r="AA134" s="9">
        <f>AA$6*AA135/(AA$6-AA135)</f>
        <v>-40.63206524649</v>
      </c>
      <c r="AB134" s="51" t="s">
        <v>41</v>
      </c>
      <c r="AC134" s="52"/>
      <c r="AD134" s="53"/>
      <c r="AE134" s="9">
        <f>AE$6*AE135/(AE$6-AE135)</f>
        <v>-22.413267357922503</v>
      </c>
      <c r="AF134" s="51" t="s">
        <v>41</v>
      </c>
      <c r="AG134" s="52"/>
      <c r="AH134" s="53"/>
      <c r="AI134" s="9">
        <f>AI$6*AI135/(AI$6-AI135)</f>
        <v>-22.395986124322498</v>
      </c>
      <c r="AJ134" s="51" t="s">
        <v>41</v>
      </c>
      <c r="AK134" s="52"/>
      <c r="AL134" s="53"/>
      <c r="AM134" s="9">
        <f>AM$6*AM135/(AM$6-AM135)</f>
        <v>-16.0729322823225</v>
      </c>
      <c r="AN134" s="51" t="s">
        <v>41</v>
      </c>
      <c r="AO134" s="52"/>
      <c r="AP134" s="53"/>
      <c r="AQ134" s="9">
        <f>AQ$6*AQ135/(AQ$6-AQ135)</f>
        <v>-15.6</v>
      </c>
      <c r="AR134" s="51" t="s">
        <v>41</v>
      </c>
      <c r="AS134" s="52"/>
      <c r="AT134" s="53"/>
      <c r="AU134" s="9">
        <f>AU$6*AU135/(AU$6-AU135)</f>
        <v>-9.94037706816</v>
      </c>
      <c r="AV134" s="51" t="s">
        <v>41</v>
      </c>
      <c r="AW134" s="52"/>
      <c r="AX134" s="53"/>
      <c r="AY134" s="9">
        <f>AY$6*AY135/(AY$6-AY135)</f>
        <v>-10.036402500000001</v>
      </c>
      <c r="AZ134" s="51" t="s">
        <v>41</v>
      </c>
      <c r="BA134" s="52"/>
      <c r="BB134" s="53"/>
      <c r="BC134" s="9">
        <f>BC$6*BC135/(BC$6-BC135)</f>
        <v>-7.15934943969</v>
      </c>
    </row>
    <row r="135" spans="1:55" ht="18" customHeight="1" hidden="1">
      <c r="A135" s="40"/>
      <c r="B135" s="55"/>
      <c r="C135" s="49"/>
      <c r="D135" s="51" t="s">
        <v>42</v>
      </c>
      <c r="E135" s="52"/>
      <c r="F135" s="53"/>
      <c r="G135" s="9">
        <f>G$6+G132</f>
        <v>112.78426</v>
      </c>
      <c r="H135" s="51" t="s">
        <v>42</v>
      </c>
      <c r="I135" s="52"/>
      <c r="J135" s="53"/>
      <c r="K135" s="9">
        <f>K$6+K132</f>
        <v>88.75273</v>
      </c>
      <c r="L135" s="51" t="s">
        <v>42</v>
      </c>
      <c r="M135" s="52"/>
      <c r="N135" s="53"/>
      <c r="O135" s="9">
        <f>O$6+O132</f>
        <v>89.98396</v>
      </c>
      <c r="P135" s="51" t="s">
        <v>42</v>
      </c>
      <c r="Q135" s="52"/>
      <c r="R135" s="53"/>
      <c r="S135" s="9">
        <f>S$6+S132</f>
        <v>73.95021</v>
      </c>
      <c r="T135" s="51" t="s">
        <v>42</v>
      </c>
      <c r="U135" s="52"/>
      <c r="V135" s="53"/>
      <c r="W135" s="9">
        <f>W$6+W132</f>
        <v>65.62309</v>
      </c>
      <c r="X135" s="51" t="s">
        <v>42</v>
      </c>
      <c r="Y135" s="52"/>
      <c r="Z135" s="53"/>
      <c r="AA135" s="9">
        <f>AA$6+AA132</f>
        <v>65.00314</v>
      </c>
      <c r="AB135" s="51" t="s">
        <v>42</v>
      </c>
      <c r="AC135" s="52"/>
      <c r="AD135" s="53"/>
      <c r="AE135" s="9">
        <f>AE$6+AE132</f>
        <v>56.00737</v>
      </c>
      <c r="AF135" s="51" t="s">
        <v>42</v>
      </c>
      <c r="AG135" s="52"/>
      <c r="AH135" s="53"/>
      <c r="AI135" s="9">
        <f>AI$6+AI132</f>
        <v>55.99777</v>
      </c>
      <c r="AJ135" s="51" t="s">
        <v>42</v>
      </c>
      <c r="AK135" s="52"/>
      <c r="AL135" s="53"/>
      <c r="AM135" s="9">
        <f>AM$6+AM132</f>
        <v>52.29423</v>
      </c>
      <c r="AN135" s="51" t="s">
        <v>42</v>
      </c>
      <c r="AO135" s="52"/>
      <c r="AP135" s="53"/>
      <c r="AQ135" s="9">
        <f>AQ$6+AQ132</f>
        <v>52</v>
      </c>
      <c r="AR135" s="51" t="s">
        <v>42</v>
      </c>
      <c r="AS135" s="52"/>
      <c r="AT135" s="53"/>
      <c r="AU135" s="9">
        <f>AU$6+AU132</f>
        <v>48.24208</v>
      </c>
      <c r="AV135" s="51" t="s">
        <v>42</v>
      </c>
      <c r="AW135" s="52"/>
      <c r="AX135" s="53"/>
      <c r="AY135" s="9">
        <f>AY$6+AY132</f>
        <v>48.31</v>
      </c>
      <c r="AZ135" s="51" t="s">
        <v>42</v>
      </c>
      <c r="BA135" s="52"/>
      <c r="BB135" s="53"/>
      <c r="BC135" s="9">
        <f>BC$6+BC132</f>
        <v>46.19874</v>
      </c>
    </row>
    <row r="136" spans="1:55" ht="18" customHeight="1" hidden="1">
      <c r="A136" s="40"/>
      <c r="B136" s="55"/>
      <c r="C136" s="50"/>
      <c r="D136" s="51" t="s">
        <v>43</v>
      </c>
      <c r="E136" s="52"/>
      <c r="F136" s="53"/>
      <c r="G136" s="14">
        <f>G135/G134</f>
        <v>-0.5495693711799776</v>
      </c>
      <c r="H136" s="51" t="s">
        <v>43</v>
      </c>
      <c r="I136" s="52"/>
      <c r="J136" s="53"/>
      <c r="K136" s="14">
        <f>K135/K134</f>
        <v>-0.8204668743678558</v>
      </c>
      <c r="L136" s="51" t="s">
        <v>43</v>
      </c>
      <c r="M136" s="52"/>
      <c r="N136" s="53"/>
      <c r="O136" s="14">
        <f>O135/O134</f>
        <v>-0.8002567223565318</v>
      </c>
      <c r="P136" s="51" t="s">
        <v>43</v>
      </c>
      <c r="Q136" s="52"/>
      <c r="R136" s="53"/>
      <c r="S136" s="14">
        <f>S135/S134</f>
        <v>-1.1781959522488965</v>
      </c>
      <c r="T136" s="51" t="s">
        <v>43</v>
      </c>
      <c r="U136" s="52"/>
      <c r="V136" s="53"/>
      <c r="W136" s="14">
        <f>W135/W134</f>
        <v>-1.5610919682208508</v>
      </c>
      <c r="X136" s="51" t="s">
        <v>43</v>
      </c>
      <c r="Y136" s="52"/>
      <c r="Z136" s="53"/>
      <c r="AA136" s="14">
        <f>AA135/AA134</f>
        <v>-1.5997990652374061</v>
      </c>
      <c r="AB136" s="51" t="s">
        <v>43</v>
      </c>
      <c r="AC136" s="52"/>
      <c r="AD136" s="53"/>
      <c r="AE136" s="14">
        <f>AE135/AE134</f>
        <v>-2.4988489676942556</v>
      </c>
      <c r="AF136" s="51" t="s">
        <v>43</v>
      </c>
      <c r="AG136" s="52"/>
      <c r="AH136" s="53"/>
      <c r="AI136" s="14">
        <f>AI135/AI134</f>
        <v>-2.5003484860702465</v>
      </c>
      <c r="AJ136" s="51" t="s">
        <v>43</v>
      </c>
      <c r="AK136" s="52"/>
      <c r="AL136" s="53"/>
      <c r="AM136" s="14">
        <f>AM135/AM134</f>
        <v>-3.2535587832666217</v>
      </c>
      <c r="AN136" s="51" t="s">
        <v>43</v>
      </c>
      <c r="AO136" s="52"/>
      <c r="AP136" s="53"/>
      <c r="AQ136" s="14">
        <f>AQ135/AQ134</f>
        <v>-3.3333333333333335</v>
      </c>
      <c r="AR136" s="51" t="s">
        <v>43</v>
      </c>
      <c r="AS136" s="52"/>
      <c r="AT136" s="53"/>
      <c r="AU136" s="14">
        <f>AU135/AU134</f>
        <v>-4.853143866596781</v>
      </c>
      <c r="AV136" s="51" t="s">
        <v>43</v>
      </c>
      <c r="AW136" s="52"/>
      <c r="AX136" s="53"/>
      <c r="AY136" s="14">
        <f>AY135/AY134</f>
        <v>-4.813477737665463</v>
      </c>
      <c r="AZ136" s="51" t="s">
        <v>43</v>
      </c>
      <c r="BA136" s="52"/>
      <c r="BB136" s="53"/>
      <c r="BC136" s="14">
        <f>BC135/BC134</f>
        <v>-6.452924303971453</v>
      </c>
    </row>
    <row r="137" spans="1:55" ht="18" customHeight="1">
      <c r="A137" s="40"/>
      <c r="B137" s="55"/>
      <c r="C137" s="3" t="s">
        <v>1</v>
      </c>
      <c r="D137" s="21">
        <f>IF(G139&lt;-$C$7,ABS($B$4/G142),"")</f>
        <v>7.241720862191651</v>
      </c>
      <c r="E137" s="19" t="s">
        <v>36</v>
      </c>
      <c r="F137" s="22">
        <f>IF(G139&lt;-$C$7,ABS($B$5/G142),"")</f>
        <v>9.655627816255535</v>
      </c>
      <c r="G137" s="20">
        <f>IF(G139&lt;-$C$7,-G139,"-")</f>
        <v>167.1593296002461</v>
      </c>
      <c r="H137" s="21">
        <f>IF(K139&lt;-$C$7,ABS($B$4/K142),"")</f>
        <v>3.023673617930347</v>
      </c>
      <c r="I137" s="19" t="s">
        <v>36</v>
      </c>
      <c r="J137" s="22">
        <f>IF(K139&lt;-$C$7,ABS($B$5/K142),"")</f>
        <v>4.03156482390713</v>
      </c>
      <c r="K137" s="20">
        <f>IF(K139&lt;-$C$7,-K139,"-")</f>
        <v>67.14852489647528</v>
      </c>
      <c r="L137" s="21">
        <f>IF(O139&lt;-$C$7,ABS($B$4/O142),"")</f>
        <v>5.587115675922238</v>
      </c>
      <c r="M137" s="19" t="s">
        <v>36</v>
      </c>
      <c r="N137" s="22">
        <f>IF(O139&lt;-$C$7,ABS($B$5/O142),"")</f>
        <v>7.449487567896318</v>
      </c>
      <c r="O137" s="20">
        <f>IF(O139&lt;-$C$7,-O139,"-")</f>
        <v>109.01964134597296</v>
      </c>
      <c r="P137" s="21">
        <f>IF(S139&lt;-$C$7,ABS($B$4/S142),"")</f>
        <v>3.8016294033989633</v>
      </c>
      <c r="Q137" s="19" t="s">
        <v>36</v>
      </c>
      <c r="R137" s="22">
        <f>IF(S139&lt;-$C$7,ABS($B$5/S142),"")</f>
        <v>5.068839204531952</v>
      </c>
      <c r="S137" s="20">
        <f>IF(S139&lt;-$C$7,-S139,"-")</f>
        <v>24.732994289076984</v>
      </c>
      <c r="T137" s="21">
        <f>IF(W139&lt;-$C$7,ABS($B$4/W142),"")</f>
        <v>2.646062166667282</v>
      </c>
      <c r="U137" s="19" t="s">
        <v>36</v>
      </c>
      <c r="V137" s="22">
        <f>IF(W139&lt;-$C$7,ABS($B$5/W142),"")</f>
        <v>3.5280828888897093</v>
      </c>
      <c r="W137" s="20">
        <f>IF(W139&lt;-$C$7,-W139,"-")</f>
        <v>12.817740217106415</v>
      </c>
      <c r="X137" s="21">
        <f>IF(AA139&lt;-$C$7,ABS($B$4/AA142),"")</f>
        <v>2.823835804787448</v>
      </c>
      <c r="Y137" s="19" t="s">
        <v>36</v>
      </c>
      <c r="Z137" s="22">
        <f>IF(AA139&lt;-$C$7,ABS($B$5/AA142),"")</f>
        <v>3.7651144063832644</v>
      </c>
      <c r="AA137" s="20">
        <f>IF(AA139&lt;-$C$7,-AA139,"-")</f>
        <v>14.719125409190259</v>
      </c>
      <c r="AB137" s="21">
        <f>IF(AE139&lt;-$C$7,ABS($B$4/AE142),"")</f>
      </c>
      <c r="AC137" s="19" t="s">
        <v>36</v>
      </c>
      <c r="AD137" s="22">
        <f>IF(AE139&lt;-$C$7,ABS($B$5/AE142),"")</f>
      </c>
      <c r="AE137" s="20" t="str">
        <f>IF(AE139&lt;-$C$7,-AE139,"-")</f>
        <v>-</v>
      </c>
      <c r="AF137" s="21">
        <f>IF(AI139&lt;-$C$7,ABS($B$4/AI142),"")</f>
      </c>
      <c r="AG137" s="19" t="s">
        <v>36</v>
      </c>
      <c r="AH137" s="22">
        <f>IF(AI139&lt;-$C$7,ABS($B$5/AI142),"")</f>
      </c>
      <c r="AI137" s="20" t="str">
        <f>IF(AI139&lt;-$C$7,-AI139,"-")</f>
        <v>-</v>
      </c>
      <c r="AJ137" s="21">
        <f>IF(AM139&lt;-$C$7,ABS($B$4/AM142),"")</f>
      </c>
      <c r="AK137" s="19" t="s">
        <v>36</v>
      </c>
      <c r="AL137" s="22">
        <f>IF(AM139&lt;-$C$7,ABS($B$5/AM142),"")</f>
      </c>
      <c r="AM137" s="20" t="str">
        <f>IF(AM139&lt;-$C$7,-AM139,"-")</f>
        <v>-</v>
      </c>
      <c r="AN137" s="21">
        <f>IF(AQ139&lt;-$C$7,ABS($B$4/AQ142),"")</f>
      </c>
      <c r="AO137" s="19" t="s">
        <v>36</v>
      </c>
      <c r="AP137" s="22">
        <f>IF(AQ139&lt;-$C$7,ABS($B$5/AQ142),"")</f>
      </c>
      <c r="AQ137" s="20" t="str">
        <f>IF(AQ139&lt;-$C$7,-AQ139,"-")</f>
        <v>-</v>
      </c>
      <c r="AR137" s="21">
        <f>IF(AU139&lt;-$C$7,ABS($B$4/AU142),"")</f>
      </c>
      <c r="AS137" s="19" t="s">
        <v>36</v>
      </c>
      <c r="AT137" s="22">
        <f>IF(AU139&lt;-$C$7,ABS($B$5/AU142),"")</f>
      </c>
      <c r="AU137" s="20" t="str">
        <f>IF(AU139&lt;-$C$7,-AU139,"-")</f>
        <v>-</v>
      </c>
      <c r="AV137" s="21">
        <f>IF(AY139&lt;-$C$7,ABS($B$4/AY142),"")</f>
      </c>
      <c r="AW137" s="19" t="s">
        <v>36</v>
      </c>
      <c r="AX137" s="22">
        <f>IF(AY139&lt;-$C$7,ABS($B$5/AY142),"")</f>
      </c>
      <c r="AY137" s="20" t="str">
        <f>IF(AY139&lt;-$C$7,-AY139,"-")</f>
        <v>-</v>
      </c>
      <c r="AZ137" s="21">
        <f>IF(BC139&lt;-$C$7,ABS($B$4/BC142),"")</f>
      </c>
      <c r="BA137" s="19" t="s">
        <v>36</v>
      </c>
      <c r="BB137" s="22">
        <f>IF(BC139&lt;-$C$7,ABS($B$5/BC142),"")</f>
      </c>
      <c r="BC137" s="20" t="str">
        <f>IF(BC139&lt;-$C$7,-BC139,"-")</f>
        <v>-</v>
      </c>
    </row>
    <row r="138" spans="1:55" s="13" customFormat="1" ht="18" customHeight="1" hidden="1">
      <c r="A138" s="40"/>
      <c r="B138" s="55"/>
      <c r="C138" s="12"/>
      <c r="D138" s="57" t="s">
        <v>39</v>
      </c>
      <c r="E138" s="58"/>
      <c r="F138" s="59"/>
      <c r="G138" s="15">
        <v>40</v>
      </c>
      <c r="H138" s="57" t="s">
        <v>39</v>
      </c>
      <c r="I138" s="58"/>
      <c r="J138" s="59"/>
      <c r="K138" s="15">
        <v>40</v>
      </c>
      <c r="L138" s="57" t="s">
        <v>39</v>
      </c>
      <c r="M138" s="58"/>
      <c r="N138" s="59"/>
      <c r="O138" s="15">
        <v>40</v>
      </c>
      <c r="P138" s="57" t="s">
        <v>39</v>
      </c>
      <c r="Q138" s="58"/>
      <c r="R138" s="59"/>
      <c r="S138" s="15">
        <v>40</v>
      </c>
      <c r="T138" s="57" t="s">
        <v>39</v>
      </c>
      <c r="U138" s="58"/>
      <c r="V138" s="59"/>
      <c r="W138" s="15">
        <v>40</v>
      </c>
      <c r="X138" s="57" t="s">
        <v>39</v>
      </c>
      <c r="Y138" s="58"/>
      <c r="Z138" s="59"/>
      <c r="AA138" s="15">
        <v>40</v>
      </c>
      <c r="AB138" s="57" t="s">
        <v>39</v>
      </c>
      <c r="AC138" s="58"/>
      <c r="AD138" s="59"/>
      <c r="AE138" s="15">
        <v>40</v>
      </c>
      <c r="AF138" s="57" t="s">
        <v>39</v>
      </c>
      <c r="AG138" s="58"/>
      <c r="AH138" s="59"/>
      <c r="AI138" s="15">
        <v>40</v>
      </c>
      <c r="AJ138" s="57" t="s">
        <v>39</v>
      </c>
      <c r="AK138" s="58"/>
      <c r="AL138" s="59"/>
      <c r="AM138" s="15">
        <v>40</v>
      </c>
      <c r="AN138" s="57" t="s">
        <v>39</v>
      </c>
      <c r="AO138" s="58"/>
      <c r="AP138" s="59"/>
      <c r="AQ138" s="15">
        <v>40</v>
      </c>
      <c r="AR138" s="57" t="s">
        <v>39</v>
      </c>
      <c r="AS138" s="58"/>
      <c r="AT138" s="59"/>
      <c r="AU138" s="15">
        <v>40</v>
      </c>
      <c r="AV138" s="57" t="s">
        <v>39</v>
      </c>
      <c r="AW138" s="58"/>
      <c r="AX138" s="59"/>
      <c r="AY138" s="15">
        <v>40</v>
      </c>
      <c r="AZ138" s="57" t="s">
        <v>39</v>
      </c>
      <c r="BA138" s="58"/>
      <c r="BB138" s="59"/>
      <c r="BC138" s="15">
        <v>40</v>
      </c>
    </row>
    <row r="139" spans="1:55" ht="18" customHeight="1" hidden="1">
      <c r="A139" s="40"/>
      <c r="B139" s="55"/>
      <c r="C139" s="48"/>
      <c r="D139" s="51" t="s">
        <v>40</v>
      </c>
      <c r="E139" s="52"/>
      <c r="F139" s="53"/>
      <c r="G139" s="9">
        <f>G140+G$7</f>
        <v>-167.1593296002461</v>
      </c>
      <c r="H139" s="51" t="s">
        <v>40</v>
      </c>
      <c r="I139" s="52"/>
      <c r="J139" s="53"/>
      <c r="K139" s="9">
        <f>K140+K$7</f>
        <v>-67.14852489647528</v>
      </c>
      <c r="L139" s="51" t="s">
        <v>40</v>
      </c>
      <c r="M139" s="52"/>
      <c r="N139" s="53"/>
      <c r="O139" s="9">
        <f>O140+O$7</f>
        <v>-109.01964134597296</v>
      </c>
      <c r="P139" s="51" t="s">
        <v>40</v>
      </c>
      <c r="Q139" s="52"/>
      <c r="R139" s="53"/>
      <c r="S139" s="9">
        <f>S140+S$7</f>
        <v>-24.732994289076984</v>
      </c>
      <c r="T139" s="51" t="s">
        <v>40</v>
      </c>
      <c r="U139" s="52"/>
      <c r="V139" s="53"/>
      <c r="W139" s="9">
        <f>W140+W$7</f>
        <v>-12.817740217106415</v>
      </c>
      <c r="X139" s="51" t="s">
        <v>40</v>
      </c>
      <c r="Y139" s="52"/>
      <c r="Z139" s="53"/>
      <c r="AA139" s="9">
        <f>AA140+AA$7</f>
        <v>-14.719125409190259</v>
      </c>
      <c r="AB139" s="51" t="s">
        <v>40</v>
      </c>
      <c r="AC139" s="52"/>
      <c r="AD139" s="53"/>
      <c r="AE139" s="9">
        <f>AE140+AE$7</f>
        <v>5.0741417522061845</v>
      </c>
      <c r="AF139" s="51" t="s">
        <v>40</v>
      </c>
      <c r="AG139" s="52"/>
      <c r="AH139" s="53"/>
      <c r="AI139" s="9">
        <f>AI140+AI$7</f>
        <v>6.400431374567752</v>
      </c>
      <c r="AJ139" s="51" t="s">
        <v>40</v>
      </c>
      <c r="AK139" s="52"/>
      <c r="AL139" s="53"/>
      <c r="AM139" s="9">
        <f>AM140+AM$7</f>
        <v>10.4620071031565</v>
      </c>
      <c r="AN139" s="51" t="s">
        <v>40</v>
      </c>
      <c r="AO139" s="52"/>
      <c r="AP139" s="53"/>
      <c r="AQ139" s="9">
        <f>AQ140+AQ$7</f>
        <v>9.147945510314546</v>
      </c>
      <c r="AR139" s="51" t="s">
        <v>40</v>
      </c>
      <c r="AS139" s="52"/>
      <c r="AT139" s="53"/>
      <c r="AU139" s="9">
        <f>AU140+AU$7</f>
        <v>11.266482259621627</v>
      </c>
      <c r="AV139" s="51" t="s">
        <v>40</v>
      </c>
      <c r="AW139" s="52"/>
      <c r="AX139" s="53"/>
      <c r="AY139" s="9">
        <f>AY140+AY$7</f>
        <v>9.489992828986912</v>
      </c>
      <c r="AZ139" s="51" t="s">
        <v>40</v>
      </c>
      <c r="BA139" s="52"/>
      <c r="BB139" s="53"/>
      <c r="BC139" s="9">
        <f>BC140+BC$7</f>
        <v>15.054319668965615</v>
      </c>
    </row>
    <row r="140" spans="1:55" ht="18" customHeight="1" hidden="1">
      <c r="A140" s="40"/>
      <c r="B140" s="55"/>
      <c r="C140" s="49"/>
      <c r="D140" s="51" t="s">
        <v>41</v>
      </c>
      <c r="E140" s="52"/>
      <c r="F140" s="53"/>
      <c r="G140" s="9">
        <f>G$6*G141/(G$6-G141)</f>
        <v>-182.59327960024612</v>
      </c>
      <c r="H140" s="51" t="s">
        <v>41</v>
      </c>
      <c r="I140" s="52"/>
      <c r="J140" s="53"/>
      <c r="K140" s="9">
        <f>K$6*K141/(K$6-K141)</f>
        <v>-79.46363489647528</v>
      </c>
      <c r="L140" s="51" t="s">
        <v>41</v>
      </c>
      <c r="M140" s="52"/>
      <c r="N140" s="53"/>
      <c r="O140" s="9">
        <f>O$6*O141/(O$6-O141)</f>
        <v>-108.16441134597295</v>
      </c>
      <c r="P140" s="51" t="s">
        <v>41</v>
      </c>
      <c r="Q140" s="52"/>
      <c r="R140" s="53"/>
      <c r="S140" s="9">
        <f>S$6*S141/(S$6-S141)</f>
        <v>-60.83898428907698</v>
      </c>
      <c r="T140" s="51" t="s">
        <v>41</v>
      </c>
      <c r="U140" s="52"/>
      <c r="V140" s="53"/>
      <c r="W140" s="9">
        <f>W$6*W141/(W$6-W141)</f>
        <v>-39.748150217106414</v>
      </c>
      <c r="X140" s="51" t="s">
        <v>41</v>
      </c>
      <c r="Y140" s="52"/>
      <c r="Z140" s="53"/>
      <c r="AA140" s="9">
        <f>AA$6*AA141/(AA$6-AA141)</f>
        <v>-39.71246540919026</v>
      </c>
      <c r="AB140" s="51" t="s">
        <v>41</v>
      </c>
      <c r="AC140" s="52"/>
      <c r="AD140" s="53"/>
      <c r="AE140" s="9">
        <f>AE$6*AE141/(AE$6-AE141)</f>
        <v>-22.064138247793817</v>
      </c>
      <c r="AF140" s="51" t="s">
        <v>41</v>
      </c>
      <c r="AG140" s="52"/>
      <c r="AH140" s="53"/>
      <c r="AI140" s="9">
        <f>AI$6*AI141/(AI$6-AI141)</f>
        <v>-22.243828625432247</v>
      </c>
      <c r="AJ140" s="51" t="s">
        <v>41</v>
      </c>
      <c r="AK140" s="52"/>
      <c r="AL140" s="53"/>
      <c r="AM140" s="9">
        <f>AM$6*AM141/(AM$6-AM141)</f>
        <v>-15.9518228968435</v>
      </c>
      <c r="AN140" s="51" t="s">
        <v>41</v>
      </c>
      <c r="AO140" s="52"/>
      <c r="AP140" s="53"/>
      <c r="AQ140" s="9">
        <f>AQ$6*AQ141/(AQ$6-AQ141)</f>
        <v>-15.522054489685452</v>
      </c>
      <c r="AR140" s="51" t="s">
        <v>41</v>
      </c>
      <c r="AS140" s="52"/>
      <c r="AT140" s="53"/>
      <c r="AU140" s="9">
        <f>AU$6*AU141/(AU$6-AU141)</f>
        <v>-9.915217740378372</v>
      </c>
      <c r="AV140" s="51" t="s">
        <v>41</v>
      </c>
      <c r="AW140" s="52"/>
      <c r="AX140" s="53"/>
      <c r="AY140" s="9">
        <f>AY$6*AY141/(AY$6-AY141)</f>
        <v>-10.010007171013088</v>
      </c>
      <c r="AZ140" s="51" t="s">
        <v>41</v>
      </c>
      <c r="BA140" s="52"/>
      <c r="BB140" s="53"/>
      <c r="BC140" s="9">
        <f>BC$6*BC141/(BC$6-BC141)</f>
        <v>-7.151460331034386</v>
      </c>
    </row>
    <row r="141" spans="1:55" ht="18" customHeight="1" hidden="1">
      <c r="A141" s="40"/>
      <c r="B141" s="55"/>
      <c r="C141" s="49"/>
      <c r="D141" s="51" t="s">
        <v>42</v>
      </c>
      <c r="E141" s="52"/>
      <c r="F141" s="53"/>
      <c r="G141" s="9">
        <f>G$10+G138</f>
        <v>121.02755115252138</v>
      </c>
      <c r="H141" s="51" t="s">
        <v>42</v>
      </c>
      <c r="I141" s="52"/>
      <c r="J141" s="53"/>
      <c r="K141" s="9">
        <f>K$10+K138</f>
        <v>126.14636885450639</v>
      </c>
      <c r="L141" s="51" t="s">
        <v>42</v>
      </c>
      <c r="M141" s="52"/>
      <c r="N141" s="53"/>
      <c r="O141" s="9">
        <f>O$10+O138</f>
        <v>92.92615449114898</v>
      </c>
      <c r="P141" s="51" t="s">
        <v>42</v>
      </c>
      <c r="Q141" s="52"/>
      <c r="R141" s="53"/>
      <c r="S141" s="9">
        <f>S$10+S138</f>
        <v>76.81630522072291</v>
      </c>
      <c r="T141" s="51" t="s">
        <v>42</v>
      </c>
      <c r="U141" s="52"/>
      <c r="V141" s="53"/>
      <c r="W141" s="9">
        <f>W$10+W138</f>
        <v>72.10379387360064</v>
      </c>
      <c r="X141" s="51" t="s">
        <v>42</v>
      </c>
      <c r="Y141" s="52"/>
      <c r="Z141" s="53"/>
      <c r="AA141" s="9">
        <f>AA$10+AA138</f>
        <v>67.50386606790026</v>
      </c>
      <c r="AB141" s="51" t="s">
        <v>42</v>
      </c>
      <c r="AC141" s="52"/>
      <c r="AD141" s="53"/>
      <c r="AE141" s="9">
        <f>AE$10+AE138</f>
        <v>58.31308219399625</v>
      </c>
      <c r="AF141" s="51" t="s">
        <v>42</v>
      </c>
      <c r="AG141" s="52"/>
      <c r="AH141" s="53"/>
      <c r="AI141" s="9">
        <f>AI$10+AI138</f>
        <v>56.97219248313655</v>
      </c>
      <c r="AJ141" s="51" t="s">
        <v>42</v>
      </c>
      <c r="AK141" s="52"/>
      <c r="AL141" s="53"/>
      <c r="AM141" s="9">
        <f>AM$10+AM138</f>
        <v>53.61870091729116</v>
      </c>
      <c r="AN141" s="51" t="s">
        <v>42</v>
      </c>
      <c r="AO141" s="52"/>
      <c r="AP141" s="53"/>
      <c r="AQ141" s="9">
        <f>AQ$10+AQ138</f>
        <v>52.8852277617262</v>
      </c>
      <c r="AR141" s="51" t="s">
        <v>42</v>
      </c>
      <c r="AS141" s="52"/>
      <c r="AT141" s="53"/>
      <c r="AU141" s="9">
        <f>AU$10+AU138</f>
        <v>48.8435685009034</v>
      </c>
      <c r="AV141" s="51" t="s">
        <v>42</v>
      </c>
      <c r="AW141" s="52"/>
      <c r="AX141" s="53"/>
      <c r="AY141" s="9">
        <f>AY$10+AY138</f>
        <v>48.93106394459934</v>
      </c>
      <c r="AZ141" s="51" t="s">
        <v>42</v>
      </c>
      <c r="BA141" s="52"/>
      <c r="BB141" s="53"/>
      <c r="BC141" s="9">
        <f>BC$10+BC138</f>
        <v>46.5299645324732</v>
      </c>
    </row>
    <row r="142" spans="1:55" ht="18" customHeight="1" hidden="1">
      <c r="A142" s="40"/>
      <c r="B142" s="56"/>
      <c r="C142" s="50"/>
      <c r="D142" s="51" t="s">
        <v>43</v>
      </c>
      <c r="E142" s="52"/>
      <c r="F142" s="53"/>
      <c r="G142" s="14">
        <f>G141/G140</f>
        <v>-0.6628258795585938</v>
      </c>
      <c r="H142" s="51" t="s">
        <v>43</v>
      </c>
      <c r="I142" s="52"/>
      <c r="J142" s="53"/>
      <c r="K142" s="14">
        <f>K141/K140</f>
        <v>-1.5874729241727876</v>
      </c>
      <c r="L142" s="51" t="s">
        <v>43</v>
      </c>
      <c r="M142" s="52"/>
      <c r="N142" s="53"/>
      <c r="O142" s="14">
        <f>O141/O140</f>
        <v>-0.85911949535709</v>
      </c>
      <c r="P142" s="51" t="s">
        <v>43</v>
      </c>
      <c r="Q142" s="52"/>
      <c r="R142" s="53"/>
      <c r="S142" s="14">
        <f>S141/S140</f>
        <v>-1.2626164969442872</v>
      </c>
      <c r="T142" s="51" t="s">
        <v>43</v>
      </c>
      <c r="U142" s="52"/>
      <c r="V142" s="53"/>
      <c r="W142" s="14">
        <f>W141/W140</f>
        <v>-1.8140163373582432</v>
      </c>
      <c r="X142" s="51" t="s">
        <v>43</v>
      </c>
      <c r="Y142" s="52"/>
      <c r="Z142" s="53"/>
      <c r="AA142" s="14">
        <f>AA141/AA140</f>
        <v>-1.6998155458834474</v>
      </c>
      <c r="AB142" s="51" t="s">
        <v>43</v>
      </c>
      <c r="AC142" s="52"/>
      <c r="AD142" s="53"/>
      <c r="AE142" s="14">
        <f>AE141/AE140</f>
        <v>-2.642889631088445</v>
      </c>
      <c r="AF142" s="51" t="s">
        <v>43</v>
      </c>
      <c r="AG142" s="52"/>
      <c r="AH142" s="53"/>
      <c r="AI142" s="14">
        <f>AI141/AI140</f>
        <v>-2.561258380582828</v>
      </c>
      <c r="AJ142" s="51" t="s">
        <v>43</v>
      </c>
      <c r="AK142" s="52"/>
      <c r="AL142" s="53"/>
      <c r="AM142" s="14">
        <f>AM141/AM140</f>
        <v>-3.361289882919968</v>
      </c>
      <c r="AN142" s="51" t="s">
        <v>43</v>
      </c>
      <c r="AO142" s="52"/>
      <c r="AP142" s="53"/>
      <c r="AQ142" s="14">
        <f>AQ141/AQ140</f>
        <v>-3.407102313477183</v>
      </c>
      <c r="AR142" s="51" t="s">
        <v>43</v>
      </c>
      <c r="AS142" s="52"/>
      <c r="AT142" s="53"/>
      <c r="AU142" s="14">
        <f>AU141/AU140</f>
        <v>-4.926121622321477</v>
      </c>
      <c r="AV142" s="51" t="s">
        <v>43</v>
      </c>
      <c r="AW142" s="52"/>
      <c r="AX142" s="53"/>
      <c r="AY142" s="14">
        <f>AY141/AY140</f>
        <v>-4.888214674440353</v>
      </c>
      <c r="AZ142" s="51" t="s">
        <v>43</v>
      </c>
      <c r="BA142" s="52"/>
      <c r="BB142" s="53"/>
      <c r="BC142" s="14">
        <f>BC141/BC140</f>
        <v>-6.506358474863149</v>
      </c>
    </row>
    <row r="143" spans="1:55" ht="18" customHeight="1">
      <c r="A143" s="40"/>
      <c r="B143" s="54" t="s">
        <v>11</v>
      </c>
      <c r="C143" s="35" t="s">
        <v>64</v>
      </c>
      <c r="D143" s="23">
        <f>IF(G145&lt;-$C$7,ABS($B$4/G148),"")</f>
        <v>7.763654400000001</v>
      </c>
      <c r="E143" s="7" t="s">
        <v>36</v>
      </c>
      <c r="F143" s="24">
        <f>IF(G145&lt;-$C$7,ABS($B$5/G148),"")</f>
        <v>10.351539200000001</v>
      </c>
      <c r="G143" s="18">
        <f>IF(G145&lt;-$C$7,-G145,"-")</f>
        <v>175.07361008328002</v>
      </c>
      <c r="H143" s="23">
        <f>IF(K145&lt;-$C$7,ABS($B$4/K148),"")</f>
        <v>5.200291200000001</v>
      </c>
      <c r="I143" s="7" t="s">
        <v>36</v>
      </c>
      <c r="J143" s="24">
        <f>IF(K145&lt;-$C$7,ABS($B$5/K148),"")</f>
        <v>6.933721600000001</v>
      </c>
      <c r="K143" s="18">
        <f>IF(K145&lt;-$C$7,-K145,"-")</f>
        <v>89.25603516562</v>
      </c>
      <c r="L143" s="23">
        <f>IF(O145&lt;-$C$7,ABS($B$4/O148),"")</f>
        <v>5.331622400000001</v>
      </c>
      <c r="M143" s="7" t="s">
        <v>36</v>
      </c>
      <c r="N143" s="24">
        <f>IF(O145&lt;-$C$7,ABS($B$5/O148),"")</f>
        <v>7.108829866666669</v>
      </c>
      <c r="O143" s="18">
        <f>IF(O145&lt;-$C$7,-O145,"-")</f>
        <v>106.35910682848004</v>
      </c>
      <c r="P143" s="23">
        <f>IF(S145&lt;-$C$7,ABS($B$4/S148),"")</f>
        <v>3.6213557333333335</v>
      </c>
      <c r="Q143" s="7" t="s">
        <v>36</v>
      </c>
      <c r="R143" s="24">
        <f>IF(S145&lt;-$C$7,ABS($B$5/S148),"")</f>
        <v>4.828474311111112</v>
      </c>
      <c r="S143" s="18">
        <f>IF(S145&lt;-$C$7,-S145,"-")</f>
        <v>23.45792575653556</v>
      </c>
      <c r="T143" s="23">
        <f>IF(W145&lt;-$C$7,ABS($B$4/W148),"")</f>
        <v>2.7331295999999994</v>
      </c>
      <c r="U143" s="7" t="s">
        <v>36</v>
      </c>
      <c r="V143" s="24">
        <f>IF(W145&lt;-$C$7,ABS($B$5/W148),"")</f>
        <v>3.6441727999999998</v>
      </c>
      <c r="W143" s="18">
        <f>IF(W145&lt;-$C$7,-W145,"-")</f>
        <v>13.282518692180002</v>
      </c>
      <c r="X143" s="23">
        <f>IF(AA145&lt;-$C$7,ABS($B$4/AA148),"")</f>
        <v>2.6670015999999994</v>
      </c>
      <c r="Y143" s="7" t="s">
        <v>36</v>
      </c>
      <c r="Z143" s="24">
        <f>IF(AA145&lt;-$C$7,ABS($B$5/AA148),"")</f>
        <v>3.5560021333333327</v>
      </c>
      <c r="AA143" s="18">
        <f>IF(AA145&lt;-$C$7,-AA145,"-")</f>
        <v>13.902177996879995</v>
      </c>
      <c r="AB143" s="23">
        <f>IF(AE145&lt;-$C$7,ABS($B$4/AE148),"")</f>
      </c>
      <c r="AC143" s="7" t="s">
        <v>36</v>
      </c>
      <c r="AD143" s="24">
        <f>IF(AE145&lt;-$C$7,ABS($B$5/AE148),"")</f>
      </c>
      <c r="AE143" s="18" t="str">
        <f>IF(AE145&lt;-$C$7,-AE145,"-")</f>
        <v>-</v>
      </c>
      <c r="AF143" s="23">
        <f>IF(AI145&lt;-$C$7,ABS($B$4/AI148),"")</f>
      </c>
      <c r="AG143" s="7" t="s">
        <v>36</v>
      </c>
      <c r="AH143" s="24">
        <f>IF(AI145&lt;-$C$7,ABS($B$5/AI148),"")</f>
      </c>
      <c r="AI143" s="18" t="str">
        <f>IF(AI145&lt;-$C$7,-AI145,"-")</f>
        <v>-</v>
      </c>
      <c r="AJ143" s="23">
        <f>IF(AM145&lt;-$C$7,ABS($B$4/AM148),"")</f>
      </c>
      <c r="AK143" s="7" t="s">
        <v>36</v>
      </c>
      <c r="AL143" s="24">
        <f>IF(AM145&lt;-$C$7,ABS($B$5/AM148),"")</f>
      </c>
      <c r="AM143" s="18" t="str">
        <f>IF(AM145&lt;-$C$7,-AM145,"-")</f>
        <v>-</v>
      </c>
      <c r="AN143" s="23">
        <f>IF(AQ145&lt;-$C$7,ABS($B$4/AQ148),"")</f>
      </c>
      <c r="AO143" s="7" t="s">
        <v>36</v>
      </c>
      <c r="AP143" s="24">
        <f>IF(AQ145&lt;-$C$7,ABS($B$5/AQ148),"")</f>
      </c>
      <c r="AQ143" s="18" t="str">
        <f>IF(AQ145&lt;-$C$7,-AQ145,"-")</f>
        <v>-</v>
      </c>
      <c r="AR143" s="23">
        <f>IF(AU145&lt;-$C$7,ABS($B$4/AU148),"")</f>
      </c>
      <c r="AS143" s="7" t="s">
        <v>36</v>
      </c>
      <c r="AT143" s="24">
        <f>IF(AU145&lt;-$C$7,ABS($B$5/AU148),"")</f>
      </c>
      <c r="AU143" s="18" t="str">
        <f>IF(AU145&lt;-$C$7,-AU145,"-")</f>
        <v>-</v>
      </c>
      <c r="AV143" s="23">
        <f>IF(AY145&lt;-$C$7,ABS($B$4/AY148),"")</f>
      </c>
      <c r="AW143" s="7" t="s">
        <v>36</v>
      </c>
      <c r="AX143" s="24">
        <f>IF(AY145&lt;-$C$7,ABS($B$5/AY148),"")</f>
      </c>
      <c r="AY143" s="18" t="str">
        <f>IF(AY145&lt;-$C$7,-AY145,"-")</f>
        <v>-</v>
      </c>
      <c r="AZ143" s="23">
        <f>IF(BC145&lt;-$C$7,ABS($B$4/BC148),"")</f>
      </c>
      <c r="BA143" s="7" t="s">
        <v>36</v>
      </c>
      <c r="BB143" s="24">
        <f>IF(BC145&lt;-$C$7,ABS($B$5/BC148),"")</f>
      </c>
      <c r="BC143" s="18" t="str">
        <f>IF(BC145&lt;-$C$7,-BC145,"-")</f>
        <v>-</v>
      </c>
    </row>
    <row r="144" spans="1:55" s="13" customFormat="1" ht="18" customHeight="1" hidden="1">
      <c r="A144" s="40"/>
      <c r="B144" s="55"/>
      <c r="C144" s="12"/>
      <c r="D144" s="51" t="s">
        <v>39</v>
      </c>
      <c r="E144" s="52"/>
      <c r="F144" s="53"/>
      <c r="G144" s="10">
        <v>45</v>
      </c>
      <c r="H144" s="51" t="s">
        <v>39</v>
      </c>
      <c r="I144" s="52"/>
      <c r="J144" s="53"/>
      <c r="K144" s="10">
        <v>45</v>
      </c>
      <c r="L144" s="51" t="s">
        <v>39</v>
      </c>
      <c r="M144" s="52"/>
      <c r="N144" s="53"/>
      <c r="O144" s="10">
        <v>45</v>
      </c>
      <c r="P144" s="51" t="s">
        <v>39</v>
      </c>
      <c r="Q144" s="52"/>
      <c r="R144" s="53"/>
      <c r="S144" s="10">
        <v>45</v>
      </c>
      <c r="T144" s="51" t="s">
        <v>39</v>
      </c>
      <c r="U144" s="52"/>
      <c r="V144" s="53"/>
      <c r="W144" s="10">
        <v>45</v>
      </c>
      <c r="X144" s="51" t="s">
        <v>39</v>
      </c>
      <c r="Y144" s="52"/>
      <c r="Z144" s="53"/>
      <c r="AA144" s="10">
        <v>45</v>
      </c>
      <c r="AB144" s="51" t="s">
        <v>39</v>
      </c>
      <c r="AC144" s="52"/>
      <c r="AD144" s="53"/>
      <c r="AE144" s="10">
        <v>45</v>
      </c>
      <c r="AF144" s="51" t="s">
        <v>39</v>
      </c>
      <c r="AG144" s="52"/>
      <c r="AH144" s="53"/>
      <c r="AI144" s="10">
        <v>45</v>
      </c>
      <c r="AJ144" s="51" t="s">
        <v>39</v>
      </c>
      <c r="AK144" s="52"/>
      <c r="AL144" s="53"/>
      <c r="AM144" s="10">
        <v>45</v>
      </c>
      <c r="AN144" s="51" t="s">
        <v>39</v>
      </c>
      <c r="AO144" s="52"/>
      <c r="AP144" s="53"/>
      <c r="AQ144" s="10">
        <v>45</v>
      </c>
      <c r="AR144" s="51" t="s">
        <v>39</v>
      </c>
      <c r="AS144" s="52"/>
      <c r="AT144" s="53"/>
      <c r="AU144" s="10">
        <v>45</v>
      </c>
      <c r="AV144" s="51" t="s">
        <v>39</v>
      </c>
      <c r="AW144" s="52"/>
      <c r="AX144" s="53"/>
      <c r="AY144" s="10">
        <v>45</v>
      </c>
      <c r="AZ144" s="51" t="s">
        <v>39</v>
      </c>
      <c r="BA144" s="52"/>
      <c r="BB144" s="53"/>
      <c r="BC144" s="10">
        <v>45</v>
      </c>
    </row>
    <row r="145" spans="1:55" ht="18" customHeight="1" hidden="1">
      <c r="A145" s="40"/>
      <c r="B145" s="55"/>
      <c r="C145" s="48"/>
      <c r="D145" s="51" t="s">
        <v>40</v>
      </c>
      <c r="E145" s="52"/>
      <c r="F145" s="53"/>
      <c r="G145" s="9">
        <f>G146+G$7</f>
        <v>-175.07361008328002</v>
      </c>
      <c r="H145" s="51" t="s">
        <v>40</v>
      </c>
      <c r="I145" s="52"/>
      <c r="J145" s="53"/>
      <c r="K145" s="9">
        <f>K146+K$7</f>
        <v>-89.25603516562</v>
      </c>
      <c r="L145" s="51" t="s">
        <v>40</v>
      </c>
      <c r="M145" s="52"/>
      <c r="N145" s="53"/>
      <c r="O145" s="9">
        <f>O146+O$7</f>
        <v>-106.35910682848004</v>
      </c>
      <c r="P145" s="51" t="s">
        <v>40</v>
      </c>
      <c r="Q145" s="52"/>
      <c r="R145" s="53"/>
      <c r="S145" s="9">
        <f>S146+S$7</f>
        <v>-23.45792575653556</v>
      </c>
      <c r="T145" s="51" t="s">
        <v>40</v>
      </c>
      <c r="U145" s="52"/>
      <c r="V145" s="53"/>
      <c r="W145" s="9">
        <f>W146+W$7</f>
        <v>-13.282518692180002</v>
      </c>
      <c r="X145" s="51" t="s">
        <v>40</v>
      </c>
      <c r="Y145" s="52"/>
      <c r="Z145" s="53"/>
      <c r="AA145" s="9">
        <f>AA146+AA$7</f>
        <v>-13.902177996879995</v>
      </c>
      <c r="AB145" s="51" t="s">
        <v>40</v>
      </c>
      <c r="AC145" s="52"/>
      <c r="AD145" s="53"/>
      <c r="AE145" s="9">
        <f>AE146+AE$7</f>
        <v>5.436779015179997</v>
      </c>
      <c r="AF145" s="51" t="s">
        <v>40</v>
      </c>
      <c r="AG145" s="52"/>
      <c r="AH145" s="53"/>
      <c r="AI145" s="9">
        <f>AI146+AI$7</f>
        <v>6.959186778379998</v>
      </c>
      <c r="AJ145" s="51" t="s">
        <v>40</v>
      </c>
      <c r="AK145" s="52"/>
      <c r="AL145" s="53"/>
      <c r="AM145" s="9">
        <f>AM146+AM$7</f>
        <v>10.760753526824445</v>
      </c>
      <c r="AN145" s="51" t="s">
        <v>40</v>
      </c>
      <c r="AO145" s="52"/>
      <c r="AP145" s="53"/>
      <c r="AQ145" s="9">
        <f>AQ146+AQ$7</f>
        <v>9.469999999999999</v>
      </c>
      <c r="AR145" s="51" t="s">
        <v>40</v>
      </c>
      <c r="AS145" s="52"/>
      <c r="AT145" s="53"/>
      <c r="AU145" s="9">
        <f>AU146+AU$7</f>
        <v>11.43002260608</v>
      </c>
      <c r="AV145" s="51" t="s">
        <v>40</v>
      </c>
      <c r="AW145" s="52"/>
      <c r="AX145" s="53"/>
      <c r="AY145" s="9">
        <f>AY146+AY$7</f>
        <v>9.65542</v>
      </c>
      <c r="AZ145" s="51" t="s">
        <v>40</v>
      </c>
      <c r="BA145" s="52"/>
      <c r="BB145" s="53"/>
      <c r="BC145" s="9">
        <f>BC146+BC$7</f>
        <v>15.153164942497778</v>
      </c>
    </row>
    <row r="146" spans="1:55" ht="18" customHeight="1" hidden="1">
      <c r="A146" s="40"/>
      <c r="B146" s="55"/>
      <c r="C146" s="49"/>
      <c r="D146" s="51" t="s">
        <v>41</v>
      </c>
      <c r="E146" s="52"/>
      <c r="F146" s="53"/>
      <c r="G146" s="9">
        <f>G$6*G147/(G$6-G147)</f>
        <v>-190.50756008328003</v>
      </c>
      <c r="H146" s="51" t="s">
        <v>41</v>
      </c>
      <c r="I146" s="52"/>
      <c r="J146" s="53"/>
      <c r="K146" s="9">
        <f>K$6*K147/(K$6-K147)</f>
        <v>-101.57114516562001</v>
      </c>
      <c r="L146" s="51" t="s">
        <v>41</v>
      </c>
      <c r="M146" s="52"/>
      <c r="N146" s="53"/>
      <c r="O146" s="9">
        <f>O$6*O147/(O$6-O147)</f>
        <v>-105.50387682848003</v>
      </c>
      <c r="P146" s="51" t="s">
        <v>41</v>
      </c>
      <c r="Q146" s="52"/>
      <c r="R146" s="53"/>
      <c r="S146" s="9">
        <f>S$6*S147/(S$6-S147)</f>
        <v>-59.56391575653556</v>
      </c>
      <c r="T146" s="51" t="s">
        <v>41</v>
      </c>
      <c r="U146" s="52"/>
      <c r="V146" s="53"/>
      <c r="W146" s="9">
        <f>W$6*W147/(W$6-W147)</f>
        <v>-40.21292869218</v>
      </c>
      <c r="X146" s="51" t="s">
        <v>41</v>
      </c>
      <c r="Y146" s="52"/>
      <c r="Z146" s="53"/>
      <c r="AA146" s="9">
        <f>AA$6*AA147/(AA$6-AA147)</f>
        <v>-38.895517996879995</v>
      </c>
      <c r="AB146" s="51" t="s">
        <v>41</v>
      </c>
      <c r="AC146" s="52"/>
      <c r="AD146" s="53"/>
      <c r="AE146" s="9">
        <f>AE$6*AE147/(AE$6-AE147)</f>
        <v>-21.701500984820004</v>
      </c>
      <c r="AF146" s="51" t="s">
        <v>41</v>
      </c>
      <c r="AG146" s="52"/>
      <c r="AH146" s="53"/>
      <c r="AI146" s="9">
        <f>AI$6*AI147/(AI$6-AI147)</f>
        <v>-21.68507322162</v>
      </c>
      <c r="AJ146" s="51" t="s">
        <v>41</v>
      </c>
      <c r="AK146" s="52"/>
      <c r="AL146" s="53"/>
      <c r="AM146" s="9">
        <f>AM$6*AM147/(AM$6-AM147)</f>
        <v>-15.653076473175556</v>
      </c>
      <c r="AN146" s="51" t="s">
        <v>41</v>
      </c>
      <c r="AO146" s="52"/>
      <c r="AP146" s="53"/>
      <c r="AQ146" s="9">
        <f>AQ$6*AQ147/(AQ$6-AQ147)</f>
        <v>-15.2</v>
      </c>
      <c r="AR146" s="51" t="s">
        <v>41</v>
      </c>
      <c r="AS146" s="52"/>
      <c r="AT146" s="53"/>
      <c r="AU146" s="9">
        <f>AU$6*AU147/(AU$6-AU147)</f>
        <v>-9.75167739392</v>
      </c>
      <c r="AV146" s="51" t="s">
        <v>41</v>
      </c>
      <c r="AW146" s="52"/>
      <c r="AX146" s="53"/>
      <c r="AY146" s="9">
        <f>AY$6*AY147/(AY$6-AY147)</f>
        <v>-9.84458</v>
      </c>
      <c r="AZ146" s="51" t="s">
        <v>41</v>
      </c>
      <c r="BA146" s="52"/>
      <c r="BB146" s="53"/>
      <c r="BC146" s="9">
        <f>BC$6*BC147/(BC$6-BC147)</f>
        <v>-7.052615057502222</v>
      </c>
    </row>
    <row r="147" spans="1:55" ht="18" customHeight="1" hidden="1">
      <c r="A147" s="40"/>
      <c r="B147" s="55"/>
      <c r="C147" s="49"/>
      <c r="D147" s="51" t="s">
        <v>42</v>
      </c>
      <c r="E147" s="52"/>
      <c r="F147" s="53"/>
      <c r="G147" s="9">
        <f>G$6+G144</f>
        <v>117.78426</v>
      </c>
      <c r="H147" s="51" t="s">
        <v>42</v>
      </c>
      <c r="I147" s="52"/>
      <c r="J147" s="53"/>
      <c r="K147" s="9">
        <f>K$6+K144</f>
        <v>93.75273</v>
      </c>
      <c r="L147" s="51" t="s">
        <v>42</v>
      </c>
      <c r="M147" s="52"/>
      <c r="N147" s="53"/>
      <c r="O147" s="9">
        <f>O$6+O144</f>
        <v>94.98396</v>
      </c>
      <c r="P147" s="51" t="s">
        <v>42</v>
      </c>
      <c r="Q147" s="52"/>
      <c r="R147" s="53"/>
      <c r="S147" s="9">
        <f>S$6+S144</f>
        <v>78.95021</v>
      </c>
      <c r="T147" s="51" t="s">
        <v>42</v>
      </c>
      <c r="U147" s="52"/>
      <c r="V147" s="53"/>
      <c r="W147" s="9">
        <f>W$6+W144</f>
        <v>70.62309</v>
      </c>
      <c r="X147" s="51" t="s">
        <v>42</v>
      </c>
      <c r="Y147" s="52"/>
      <c r="Z147" s="53"/>
      <c r="AA147" s="9">
        <f>AA$6+AA144</f>
        <v>70.00314</v>
      </c>
      <c r="AB147" s="51" t="s">
        <v>42</v>
      </c>
      <c r="AC147" s="52"/>
      <c r="AD147" s="53"/>
      <c r="AE147" s="9">
        <f>AE$6+AE144</f>
        <v>61.00737</v>
      </c>
      <c r="AF147" s="51" t="s">
        <v>42</v>
      </c>
      <c r="AG147" s="52"/>
      <c r="AH147" s="53"/>
      <c r="AI147" s="9">
        <f>AI$6+AI144</f>
        <v>60.99777</v>
      </c>
      <c r="AJ147" s="51" t="s">
        <v>42</v>
      </c>
      <c r="AK147" s="52"/>
      <c r="AL147" s="53"/>
      <c r="AM147" s="9">
        <f>AM$6+AM144</f>
        <v>57.29423</v>
      </c>
      <c r="AN147" s="51" t="s">
        <v>42</v>
      </c>
      <c r="AO147" s="52"/>
      <c r="AP147" s="53"/>
      <c r="AQ147" s="9">
        <f>AQ$6+AQ144</f>
        <v>57</v>
      </c>
      <c r="AR147" s="51" t="s">
        <v>42</v>
      </c>
      <c r="AS147" s="52"/>
      <c r="AT147" s="53"/>
      <c r="AU147" s="9">
        <f>AU$6+AU144</f>
        <v>53.24208</v>
      </c>
      <c r="AV147" s="51" t="s">
        <v>42</v>
      </c>
      <c r="AW147" s="52"/>
      <c r="AX147" s="53"/>
      <c r="AY147" s="9">
        <f>AY$6+AY144</f>
        <v>53.31</v>
      </c>
      <c r="AZ147" s="51" t="s">
        <v>42</v>
      </c>
      <c r="BA147" s="52"/>
      <c r="BB147" s="53"/>
      <c r="BC147" s="9">
        <f>BC$6+BC144</f>
        <v>51.19874</v>
      </c>
    </row>
    <row r="148" spans="1:55" ht="18" customHeight="1" hidden="1">
      <c r="A148" s="40"/>
      <c r="B148" s="55"/>
      <c r="C148" s="50"/>
      <c r="D148" s="51" t="s">
        <v>43</v>
      </c>
      <c r="E148" s="52"/>
      <c r="F148" s="53"/>
      <c r="G148" s="14">
        <f>G147/G146</f>
        <v>-0.6182655425774748</v>
      </c>
      <c r="H148" s="51" t="s">
        <v>43</v>
      </c>
      <c r="I148" s="52"/>
      <c r="J148" s="53"/>
      <c r="K148" s="14">
        <f>K147/K146</f>
        <v>-0.9230252336638378</v>
      </c>
      <c r="L148" s="51" t="s">
        <v>43</v>
      </c>
      <c r="M148" s="52"/>
      <c r="N148" s="53"/>
      <c r="O148" s="14">
        <f>O147/O146</f>
        <v>-0.9002888126510982</v>
      </c>
      <c r="P148" s="51" t="s">
        <v>43</v>
      </c>
      <c r="Q148" s="52"/>
      <c r="R148" s="53"/>
      <c r="S148" s="14">
        <f>S147/S146</f>
        <v>-1.3254704462800082</v>
      </c>
      <c r="T148" s="51" t="s">
        <v>43</v>
      </c>
      <c r="U148" s="52"/>
      <c r="V148" s="53"/>
      <c r="W148" s="14">
        <f>W147/W146</f>
        <v>-1.7562284642484574</v>
      </c>
      <c r="X148" s="51" t="s">
        <v>43</v>
      </c>
      <c r="Y148" s="52"/>
      <c r="Z148" s="53"/>
      <c r="AA148" s="14">
        <f>AA147/AA146</f>
        <v>-1.7997739483920823</v>
      </c>
      <c r="AB148" s="51" t="s">
        <v>43</v>
      </c>
      <c r="AC148" s="52"/>
      <c r="AD148" s="53"/>
      <c r="AE148" s="14">
        <f>AE147/AE146</f>
        <v>-2.8112050886560374</v>
      </c>
      <c r="AF148" s="51" t="s">
        <v>43</v>
      </c>
      <c r="AG148" s="52"/>
      <c r="AH148" s="53"/>
      <c r="AI148" s="14">
        <f>AI147/AI146</f>
        <v>-2.8128920468290266</v>
      </c>
      <c r="AJ148" s="51" t="s">
        <v>43</v>
      </c>
      <c r="AK148" s="52"/>
      <c r="AL148" s="53"/>
      <c r="AM148" s="14">
        <f>AM147/AM146</f>
        <v>-3.660253631174949</v>
      </c>
      <c r="AN148" s="51" t="s">
        <v>43</v>
      </c>
      <c r="AO148" s="52"/>
      <c r="AP148" s="53"/>
      <c r="AQ148" s="14">
        <f>AQ147/AQ146</f>
        <v>-3.75</v>
      </c>
      <c r="AR148" s="51" t="s">
        <v>43</v>
      </c>
      <c r="AS148" s="52"/>
      <c r="AT148" s="53"/>
      <c r="AU148" s="14">
        <f>AU147/AU146</f>
        <v>-5.45978684992138</v>
      </c>
      <c r="AV148" s="51" t="s">
        <v>43</v>
      </c>
      <c r="AW148" s="52"/>
      <c r="AX148" s="53"/>
      <c r="AY148" s="14">
        <f>AY147/AY146</f>
        <v>-5.415162454873646</v>
      </c>
      <c r="AZ148" s="51" t="s">
        <v>43</v>
      </c>
      <c r="BA148" s="52"/>
      <c r="BB148" s="53"/>
      <c r="BC148" s="14">
        <f>BC147/BC146</f>
        <v>-7.259539841967884</v>
      </c>
    </row>
    <row r="149" spans="1:55" ht="18" customHeight="1">
      <c r="A149" s="40"/>
      <c r="B149" s="55"/>
      <c r="C149" s="3" t="s">
        <v>1</v>
      </c>
      <c r="D149" s="21">
        <f>IF(G151&lt;-$C$7,ABS($B$4/G154),"")</f>
        <v>6.5616613931547985</v>
      </c>
      <c r="E149" s="19" t="s">
        <v>36</v>
      </c>
      <c r="F149" s="22">
        <f>IF(G151&lt;-$C$7,ABS($B$5/G154),"")</f>
        <v>8.748881857539732</v>
      </c>
      <c r="G149" s="20">
        <f>IF(G151&lt;-$C$7,-G151,"-")</f>
        <v>156.84732434819605</v>
      </c>
      <c r="H149" s="21">
        <f>IF(K151&lt;-$C$7,ABS($B$4/K154),"")</f>
        <v>2.8401841119461735</v>
      </c>
      <c r="I149" s="19" t="s">
        <v>36</v>
      </c>
      <c r="J149" s="22">
        <f>IF(K151&lt;-$C$7,ABS($B$5/K154),"")</f>
        <v>3.786912149261565</v>
      </c>
      <c r="K149" s="20">
        <f>IF(K151&lt;-$C$7,-K151,"-")</f>
        <v>65.28485524166699</v>
      </c>
      <c r="L149" s="21">
        <f>IF(O151&lt;-$C$7,ABS($B$4/O154),"")</f>
        <v>5.00442273338769</v>
      </c>
      <c r="M149" s="19" t="s">
        <v>36</v>
      </c>
      <c r="N149" s="22">
        <f>IF(O151&lt;-$C$7,ABS($B$5/O154),"")</f>
        <v>6.672563644516921</v>
      </c>
      <c r="O149" s="20">
        <f>IF(O151&lt;-$C$7,-O151,"-")</f>
        <v>102.95187036015439</v>
      </c>
      <c r="P149" s="21">
        <f>IF(S151&lt;-$C$7,ABS($B$4/S154),"")</f>
        <v>3.4045185271233165</v>
      </c>
      <c r="Q149" s="19" t="s">
        <v>36</v>
      </c>
      <c r="R149" s="22">
        <f>IF(S151&lt;-$C$7,ABS($B$5/S154),"")</f>
        <v>4.539358036164423</v>
      </c>
      <c r="S149" s="20">
        <f>IF(S151&lt;-$C$7,-S151,"-")</f>
        <v>21.92424478015152</v>
      </c>
      <c r="T149" s="21">
        <f>IF(W151&lt;-$C$7,ABS($B$4/W154),"")</f>
        <v>2.3890666355684744</v>
      </c>
      <c r="U149" s="19" t="s">
        <v>36</v>
      </c>
      <c r="V149" s="22">
        <f>IF(W151&lt;-$C$7,ABS($B$5/W154),"")</f>
        <v>3.185422180757966</v>
      </c>
      <c r="W149" s="20">
        <f>IF(W151&lt;-$C$7,-W151,"-")</f>
        <v>11.445861128993382</v>
      </c>
      <c r="X149" s="21">
        <f>IF(AA151&lt;-$C$7,ABS($B$4/AA154),"")</f>
        <v>2.5265944741232707</v>
      </c>
      <c r="Y149" s="19" t="s">
        <v>36</v>
      </c>
      <c r="Z149" s="22">
        <f>IF(AA151&lt;-$C$7,ABS($B$5/AA154),"")</f>
        <v>3.368792632164361</v>
      </c>
      <c r="AA149" s="20">
        <f>IF(AA151&lt;-$C$7,-AA151,"-")</f>
        <v>13.170799033277188</v>
      </c>
      <c r="AB149" s="21">
        <f>IF(AE151&lt;-$C$7,ABS($B$4/AE154),"")</f>
      </c>
      <c r="AC149" s="19" t="s">
        <v>36</v>
      </c>
      <c r="AD149" s="22">
        <f>IF(AE151&lt;-$C$7,ABS($B$5/AE154),"")</f>
      </c>
      <c r="AE149" s="20" t="str">
        <f>IF(AE151&lt;-$C$7,-AE151,"-")</f>
        <v>-</v>
      </c>
      <c r="AF149" s="21">
        <f>IF(AI151&lt;-$C$7,ABS($B$4/AI154),"")</f>
      </c>
      <c r="AG149" s="19" t="s">
        <v>36</v>
      </c>
      <c r="AH149" s="22">
        <f>IF(AI151&lt;-$C$7,ABS($B$5/AI154),"")</f>
      </c>
      <c r="AI149" s="20" t="str">
        <f>IF(AI151&lt;-$C$7,-AI151,"-")</f>
        <v>-</v>
      </c>
      <c r="AJ149" s="21">
        <f>IF(AM151&lt;-$C$7,ABS($B$4/AM154),"")</f>
      </c>
      <c r="AK149" s="19" t="s">
        <v>36</v>
      </c>
      <c r="AL149" s="22">
        <f>IF(AM151&lt;-$C$7,ABS($B$5/AM154),"")</f>
      </c>
      <c r="AM149" s="20" t="str">
        <f>IF(AM151&lt;-$C$7,-AM151,"-")</f>
        <v>-</v>
      </c>
      <c r="AN149" s="21">
        <f>IF(AQ151&lt;-$C$7,ABS($B$4/AQ154),"")</f>
      </c>
      <c r="AO149" s="19" t="s">
        <v>36</v>
      </c>
      <c r="AP149" s="22">
        <f>IF(AQ151&lt;-$C$7,ABS($B$5/AQ154),"")</f>
      </c>
      <c r="AQ149" s="20" t="str">
        <f>IF(AQ151&lt;-$C$7,-AQ151,"-")</f>
        <v>-</v>
      </c>
      <c r="AR149" s="21">
        <f>IF(AU151&lt;-$C$7,ABS($B$4/AU154),"")</f>
      </c>
      <c r="AS149" s="19" t="s">
        <v>36</v>
      </c>
      <c r="AT149" s="22">
        <f>IF(AU151&lt;-$C$7,ABS($B$5/AU154),"")</f>
      </c>
      <c r="AU149" s="20" t="str">
        <f>IF(AU151&lt;-$C$7,-AU151,"-")</f>
        <v>-</v>
      </c>
      <c r="AV149" s="21">
        <f>IF(AY151&lt;-$C$7,ABS($B$4/AY154),"")</f>
      </c>
      <c r="AW149" s="19" t="s">
        <v>36</v>
      </c>
      <c r="AX149" s="22">
        <f>IF(AY151&lt;-$C$7,ABS($B$5/AY154),"")</f>
      </c>
      <c r="AY149" s="20" t="str">
        <f>IF(AY151&lt;-$C$7,-AY151,"-")</f>
        <v>-</v>
      </c>
      <c r="AZ149" s="21">
        <f>IF(BC151&lt;-$C$7,ABS($B$4/BC154),"")</f>
      </c>
      <c r="BA149" s="19" t="s">
        <v>36</v>
      </c>
      <c r="BB149" s="22">
        <f>IF(BC151&lt;-$C$7,ABS($B$5/BC154),"")</f>
      </c>
      <c r="BC149" s="20" t="str">
        <f>IF(BC151&lt;-$C$7,-BC151,"-")</f>
        <v>-</v>
      </c>
    </row>
    <row r="150" spans="1:55" s="13" customFormat="1" ht="18" customHeight="1" hidden="1">
      <c r="A150" s="40"/>
      <c r="B150" s="55"/>
      <c r="C150" s="12"/>
      <c r="D150" s="57" t="s">
        <v>39</v>
      </c>
      <c r="E150" s="58"/>
      <c r="F150" s="59"/>
      <c r="G150" s="15">
        <v>45</v>
      </c>
      <c r="H150" s="57" t="s">
        <v>39</v>
      </c>
      <c r="I150" s="58"/>
      <c r="J150" s="59"/>
      <c r="K150" s="15">
        <v>45</v>
      </c>
      <c r="L150" s="57" t="s">
        <v>39</v>
      </c>
      <c r="M150" s="58"/>
      <c r="N150" s="59"/>
      <c r="O150" s="15">
        <v>45</v>
      </c>
      <c r="P150" s="57" t="s">
        <v>39</v>
      </c>
      <c r="Q150" s="58"/>
      <c r="R150" s="59"/>
      <c r="S150" s="15">
        <v>45</v>
      </c>
      <c r="T150" s="57" t="s">
        <v>39</v>
      </c>
      <c r="U150" s="58"/>
      <c r="V150" s="59"/>
      <c r="W150" s="15">
        <v>45</v>
      </c>
      <c r="X150" s="57" t="s">
        <v>39</v>
      </c>
      <c r="Y150" s="58"/>
      <c r="Z150" s="59"/>
      <c r="AA150" s="15">
        <v>45</v>
      </c>
      <c r="AB150" s="57" t="s">
        <v>39</v>
      </c>
      <c r="AC150" s="58"/>
      <c r="AD150" s="59"/>
      <c r="AE150" s="15">
        <v>45</v>
      </c>
      <c r="AF150" s="57" t="s">
        <v>39</v>
      </c>
      <c r="AG150" s="58"/>
      <c r="AH150" s="59"/>
      <c r="AI150" s="15">
        <v>45</v>
      </c>
      <c r="AJ150" s="57" t="s">
        <v>39</v>
      </c>
      <c r="AK150" s="58"/>
      <c r="AL150" s="59"/>
      <c r="AM150" s="15">
        <v>45</v>
      </c>
      <c r="AN150" s="57" t="s">
        <v>39</v>
      </c>
      <c r="AO150" s="58"/>
      <c r="AP150" s="59"/>
      <c r="AQ150" s="15">
        <v>45</v>
      </c>
      <c r="AR150" s="57" t="s">
        <v>39</v>
      </c>
      <c r="AS150" s="58"/>
      <c r="AT150" s="59"/>
      <c r="AU150" s="15">
        <v>45</v>
      </c>
      <c r="AV150" s="57" t="s">
        <v>39</v>
      </c>
      <c r="AW150" s="58"/>
      <c r="AX150" s="59"/>
      <c r="AY150" s="15">
        <v>45</v>
      </c>
      <c r="AZ150" s="57" t="s">
        <v>39</v>
      </c>
      <c r="BA150" s="58"/>
      <c r="BB150" s="59"/>
      <c r="BC150" s="15">
        <v>45</v>
      </c>
    </row>
    <row r="151" spans="1:55" ht="18" customHeight="1" hidden="1">
      <c r="A151" s="40"/>
      <c r="B151" s="55"/>
      <c r="C151" s="48"/>
      <c r="D151" s="51" t="s">
        <v>40</v>
      </c>
      <c r="E151" s="52"/>
      <c r="F151" s="53"/>
      <c r="G151" s="9">
        <f>G152+G$7</f>
        <v>-156.84732434819605</v>
      </c>
      <c r="H151" s="51" t="s">
        <v>40</v>
      </c>
      <c r="I151" s="52"/>
      <c r="J151" s="53"/>
      <c r="K151" s="9">
        <f>K152+K$7</f>
        <v>-65.28485524166699</v>
      </c>
      <c r="L151" s="51" t="s">
        <v>40</v>
      </c>
      <c r="M151" s="52"/>
      <c r="N151" s="53"/>
      <c r="O151" s="9">
        <f>O152+O$7</f>
        <v>-102.95187036015439</v>
      </c>
      <c r="P151" s="51" t="s">
        <v>40</v>
      </c>
      <c r="Q151" s="52"/>
      <c r="R151" s="53"/>
      <c r="S151" s="9">
        <f>S152+S$7</f>
        <v>-21.92424478015152</v>
      </c>
      <c r="T151" s="51" t="s">
        <v>40</v>
      </c>
      <c r="U151" s="52"/>
      <c r="V151" s="53"/>
      <c r="W151" s="9">
        <f>W152+W$7</f>
        <v>-11.445861128993382</v>
      </c>
      <c r="X151" s="51" t="s">
        <v>40</v>
      </c>
      <c r="Y151" s="52"/>
      <c r="Z151" s="53"/>
      <c r="AA151" s="9">
        <f>AA152+AA$7</f>
        <v>-13.170799033277188</v>
      </c>
      <c r="AB151" s="51" t="s">
        <v>40</v>
      </c>
      <c r="AC151" s="52"/>
      <c r="AD151" s="53"/>
      <c r="AE151" s="9">
        <f>AE152+AE$7</f>
        <v>5.714314784899951</v>
      </c>
      <c r="AF151" s="51" t="s">
        <v>40</v>
      </c>
      <c r="AG151" s="52"/>
      <c r="AH151" s="53"/>
      <c r="AI151" s="9">
        <f>AI152+AI$7</f>
        <v>7.079728501978469</v>
      </c>
      <c r="AJ151" s="51" t="s">
        <v>40</v>
      </c>
      <c r="AK151" s="52"/>
      <c r="AL151" s="53"/>
      <c r="AM151" s="9">
        <f>AM152+AM$7</f>
        <v>10.856786884168336</v>
      </c>
      <c r="AN151" s="51" t="s">
        <v>40</v>
      </c>
      <c r="AO151" s="52"/>
      <c r="AP151" s="53"/>
      <c r="AQ151" s="9">
        <f>AQ152+AQ$7</f>
        <v>9.531735093748113</v>
      </c>
      <c r="AR151" s="51" t="s">
        <v>40</v>
      </c>
      <c r="AS151" s="52"/>
      <c r="AT151" s="53"/>
      <c r="AU151" s="9">
        <f>AU152+AU$7</f>
        <v>11.449934356842666</v>
      </c>
      <c r="AV151" s="51" t="s">
        <v>40</v>
      </c>
      <c r="AW151" s="52"/>
      <c r="AX151" s="53"/>
      <c r="AY151" s="9">
        <f>AY152+AY$7</f>
        <v>9.676311058333505</v>
      </c>
      <c r="AZ151" s="51" t="s">
        <v>40</v>
      </c>
      <c r="BA151" s="52"/>
      <c r="BB151" s="53"/>
      <c r="BC151" s="9">
        <f>BC152+BC$7</f>
        <v>15.15940400551954</v>
      </c>
    </row>
    <row r="152" spans="1:55" ht="18" customHeight="1" hidden="1">
      <c r="A152" s="40"/>
      <c r="B152" s="55"/>
      <c r="C152" s="49"/>
      <c r="D152" s="51" t="s">
        <v>41</v>
      </c>
      <c r="E152" s="52"/>
      <c r="F152" s="53"/>
      <c r="G152" s="9">
        <f>G$6*G153/(G$6-G153)</f>
        <v>-172.28127434819606</v>
      </c>
      <c r="H152" s="51" t="s">
        <v>41</v>
      </c>
      <c r="I152" s="52"/>
      <c r="J152" s="53"/>
      <c r="K152" s="9">
        <f>K$6*K153/(K$6-K153)</f>
        <v>-77.599965241667</v>
      </c>
      <c r="L152" s="51" t="s">
        <v>41</v>
      </c>
      <c r="M152" s="52"/>
      <c r="N152" s="53"/>
      <c r="O152" s="9">
        <f>O$6*O153/(O$6-O153)</f>
        <v>-102.09664036015438</v>
      </c>
      <c r="P152" s="51" t="s">
        <v>41</v>
      </c>
      <c r="Q152" s="52"/>
      <c r="R152" s="53"/>
      <c r="S152" s="9">
        <f>S$6*S153/(S$6-S153)</f>
        <v>-58.03023478015152</v>
      </c>
      <c r="T152" s="51" t="s">
        <v>41</v>
      </c>
      <c r="U152" s="52"/>
      <c r="V152" s="53"/>
      <c r="W152" s="9">
        <f>W$6*W153/(W$6-W153)</f>
        <v>-38.37627112899338</v>
      </c>
      <c r="X152" s="51" t="s">
        <v>41</v>
      </c>
      <c r="Y152" s="52"/>
      <c r="Z152" s="53"/>
      <c r="AA152" s="9">
        <f>AA$6*AA153/(AA$6-AA153)</f>
        <v>-38.16413903327719</v>
      </c>
      <c r="AB152" s="51" t="s">
        <v>41</v>
      </c>
      <c r="AC152" s="52"/>
      <c r="AD152" s="53"/>
      <c r="AE152" s="9">
        <f>AE$6*AE153/(AE$6-AE153)</f>
        <v>-21.42396521510005</v>
      </c>
      <c r="AF152" s="51" t="s">
        <v>41</v>
      </c>
      <c r="AG152" s="52"/>
      <c r="AH152" s="53"/>
      <c r="AI152" s="9">
        <f>AI$6*AI153/(AI$6-AI153)</f>
        <v>-21.56453149802153</v>
      </c>
      <c r="AJ152" s="51" t="s">
        <v>41</v>
      </c>
      <c r="AK152" s="52"/>
      <c r="AL152" s="53"/>
      <c r="AM152" s="9">
        <f>AM$6*AM153/(AM$6-AM153)</f>
        <v>-15.557043115831664</v>
      </c>
      <c r="AN152" s="51" t="s">
        <v>41</v>
      </c>
      <c r="AO152" s="52"/>
      <c r="AP152" s="53"/>
      <c r="AQ152" s="9">
        <f>AQ$6*AQ153/(AQ$6-AQ153)</f>
        <v>-15.138264906251885</v>
      </c>
      <c r="AR152" s="51" t="s">
        <v>41</v>
      </c>
      <c r="AS152" s="52"/>
      <c r="AT152" s="53"/>
      <c r="AU152" s="9">
        <f>AU$6*AU153/(AU$6-AU153)</f>
        <v>-9.731765643157333</v>
      </c>
      <c r="AV152" s="51" t="s">
        <v>41</v>
      </c>
      <c r="AW152" s="52"/>
      <c r="AX152" s="53"/>
      <c r="AY152" s="9">
        <f>AY$6*AY153/(AY$6-AY153)</f>
        <v>-9.823688941666495</v>
      </c>
      <c r="AZ152" s="51" t="s">
        <v>41</v>
      </c>
      <c r="BA152" s="52"/>
      <c r="BB152" s="53"/>
      <c r="BC152" s="9">
        <f>BC$6*BC153/(BC$6-BC153)</f>
        <v>-7.046375994480461</v>
      </c>
    </row>
    <row r="153" spans="1:55" ht="18" customHeight="1" hidden="1">
      <c r="A153" s="40"/>
      <c r="B153" s="55"/>
      <c r="C153" s="49"/>
      <c r="D153" s="51" t="s">
        <v>42</v>
      </c>
      <c r="E153" s="52"/>
      <c r="F153" s="53"/>
      <c r="G153" s="9">
        <f>G$10+G150</f>
        <v>126.02755115252138</v>
      </c>
      <c r="H153" s="51" t="s">
        <v>42</v>
      </c>
      <c r="I153" s="52"/>
      <c r="J153" s="53"/>
      <c r="K153" s="9">
        <f>K$10+K150</f>
        <v>131.1463688545064</v>
      </c>
      <c r="L153" s="51" t="s">
        <v>42</v>
      </c>
      <c r="M153" s="52"/>
      <c r="N153" s="53"/>
      <c r="O153" s="9">
        <f>O$10+O150</f>
        <v>97.92615449114898</v>
      </c>
      <c r="P153" s="51" t="s">
        <v>42</v>
      </c>
      <c r="Q153" s="52"/>
      <c r="R153" s="53"/>
      <c r="S153" s="9">
        <f>S$10+S150</f>
        <v>81.81630522072291</v>
      </c>
      <c r="T153" s="51" t="s">
        <v>42</v>
      </c>
      <c r="U153" s="52"/>
      <c r="V153" s="53"/>
      <c r="W153" s="9">
        <f>W$10+W150</f>
        <v>77.10379387360064</v>
      </c>
      <c r="X153" s="51" t="s">
        <v>42</v>
      </c>
      <c r="Y153" s="52"/>
      <c r="Z153" s="53"/>
      <c r="AA153" s="9">
        <f>AA$10+AA150</f>
        <v>72.50386606790026</v>
      </c>
      <c r="AB153" s="51" t="s">
        <v>42</v>
      </c>
      <c r="AC153" s="52"/>
      <c r="AD153" s="53"/>
      <c r="AE153" s="9">
        <f>AE$10+AE150</f>
        <v>63.31308219399625</v>
      </c>
      <c r="AF153" s="51" t="s">
        <v>42</v>
      </c>
      <c r="AG153" s="52"/>
      <c r="AH153" s="53"/>
      <c r="AI153" s="9">
        <f>AI$10+AI150</f>
        <v>61.97219248313655</v>
      </c>
      <c r="AJ153" s="51" t="s">
        <v>42</v>
      </c>
      <c r="AK153" s="52"/>
      <c r="AL153" s="53"/>
      <c r="AM153" s="9">
        <f>AM$10+AM150</f>
        <v>58.61870091729116</v>
      </c>
      <c r="AN153" s="51" t="s">
        <v>42</v>
      </c>
      <c r="AO153" s="52"/>
      <c r="AP153" s="53"/>
      <c r="AQ153" s="9">
        <f>AQ$10+AQ150</f>
        <v>57.8852277617262</v>
      </c>
      <c r="AR153" s="51" t="s">
        <v>42</v>
      </c>
      <c r="AS153" s="52"/>
      <c r="AT153" s="53"/>
      <c r="AU153" s="9">
        <f>AU$10+AU150</f>
        <v>53.8435685009034</v>
      </c>
      <c r="AV153" s="51" t="s">
        <v>42</v>
      </c>
      <c r="AW153" s="52"/>
      <c r="AX153" s="53"/>
      <c r="AY153" s="9">
        <f>AY$10+AY150</f>
        <v>53.93106394459934</v>
      </c>
      <c r="AZ153" s="51" t="s">
        <v>42</v>
      </c>
      <c r="BA153" s="52"/>
      <c r="BB153" s="53"/>
      <c r="BC153" s="9">
        <f>BC$10+BC150</f>
        <v>51.5299645324732</v>
      </c>
    </row>
    <row r="154" spans="1:55" ht="18" customHeight="1" hidden="1">
      <c r="A154" s="40"/>
      <c r="B154" s="56"/>
      <c r="C154" s="50"/>
      <c r="D154" s="51" t="s">
        <v>43</v>
      </c>
      <c r="E154" s="52"/>
      <c r="F154" s="53"/>
      <c r="G154" s="14">
        <f>G153/G152</f>
        <v>-0.731522050956091</v>
      </c>
      <c r="H154" s="51" t="s">
        <v>43</v>
      </c>
      <c r="I154" s="52"/>
      <c r="J154" s="53"/>
      <c r="K154" s="14">
        <f>K153/K152</f>
        <v>-1.6900312834687699</v>
      </c>
      <c r="L154" s="51" t="s">
        <v>43</v>
      </c>
      <c r="M154" s="52"/>
      <c r="N154" s="53"/>
      <c r="O154" s="14">
        <f>O153/O152</f>
        <v>-0.9591515856516565</v>
      </c>
      <c r="P154" s="51" t="s">
        <v>43</v>
      </c>
      <c r="Q154" s="52"/>
      <c r="R154" s="53"/>
      <c r="S154" s="14">
        <f>S153/S152</f>
        <v>-1.4098909909753994</v>
      </c>
      <c r="T154" s="51" t="s">
        <v>43</v>
      </c>
      <c r="U154" s="52"/>
      <c r="V154" s="53"/>
      <c r="W154" s="14">
        <f>W153/W152</f>
        <v>-2.00915283338585</v>
      </c>
      <c r="X154" s="51" t="s">
        <v>43</v>
      </c>
      <c r="Y154" s="52"/>
      <c r="Z154" s="53"/>
      <c r="AA154" s="14">
        <f>AA153/AA152</f>
        <v>-1.8997904290381233</v>
      </c>
      <c r="AB154" s="51" t="s">
        <v>43</v>
      </c>
      <c r="AC154" s="52"/>
      <c r="AD154" s="53"/>
      <c r="AE154" s="14">
        <f>AE153/AE152</f>
        <v>-2.955245752050227</v>
      </c>
      <c r="AF154" s="51" t="s">
        <v>43</v>
      </c>
      <c r="AG154" s="52"/>
      <c r="AH154" s="53"/>
      <c r="AI154" s="14">
        <f>AI153/AI152</f>
        <v>-2.873801941341609</v>
      </c>
      <c r="AJ154" s="51" t="s">
        <v>43</v>
      </c>
      <c r="AK154" s="52"/>
      <c r="AL154" s="53"/>
      <c r="AM154" s="14">
        <f>AM153/AM152</f>
        <v>-3.7679847308282954</v>
      </c>
      <c r="AN154" s="51" t="s">
        <v>43</v>
      </c>
      <c r="AO154" s="52"/>
      <c r="AP154" s="53"/>
      <c r="AQ154" s="14">
        <f>AQ153/AQ152</f>
        <v>-3.8237689801438495</v>
      </c>
      <c r="AR154" s="51" t="s">
        <v>43</v>
      </c>
      <c r="AS154" s="52"/>
      <c r="AT154" s="53"/>
      <c r="AU154" s="14">
        <f>AU153/AU152</f>
        <v>-5.532764605646075</v>
      </c>
      <c r="AV154" s="51" t="s">
        <v>43</v>
      </c>
      <c r="AW154" s="52"/>
      <c r="AX154" s="53"/>
      <c r="AY154" s="14">
        <f>AY153/AY152</f>
        <v>-5.489899391648536</v>
      </c>
      <c r="AZ154" s="51" t="s">
        <v>43</v>
      </c>
      <c r="BA154" s="52"/>
      <c r="BB154" s="53"/>
      <c r="BC154" s="14">
        <f>BC153/BC152</f>
        <v>-7.3129740128595815</v>
      </c>
    </row>
    <row r="155" spans="1:55" ht="18" customHeight="1">
      <c r="A155" s="40"/>
      <c r="B155" s="42" t="s">
        <v>12</v>
      </c>
      <c r="C155" s="35" t="s">
        <v>64</v>
      </c>
      <c r="D155" s="23">
        <f>IF(G157&lt;-$C$7,ABS($B$4/G160),"")</f>
        <v>6.987288960000001</v>
      </c>
      <c r="E155" s="7" t="s">
        <v>36</v>
      </c>
      <c r="F155" s="24">
        <f>IF(G157&lt;-$C$7,ABS($B$5/G160),"")</f>
        <v>9.316385280000002</v>
      </c>
      <c r="G155" s="18">
        <f>IF(G157&lt;-$C$7,-G157,"-")</f>
        <v>163.30128007495202</v>
      </c>
      <c r="H155" s="23">
        <f>IF(K157&lt;-$C$7,ABS($B$4/K160),"")</f>
        <v>4.68026208</v>
      </c>
      <c r="I155" s="7" t="s">
        <v>36</v>
      </c>
      <c r="J155" s="24">
        <f>IF(K157&lt;-$C$7,ABS($B$5/K160),"")</f>
        <v>6.240349440000001</v>
      </c>
      <c r="K155" s="18">
        <f>IF(K157&lt;-$C$7,-K157,"-")</f>
        <v>83.974193649058</v>
      </c>
      <c r="L155" s="23">
        <f>IF(O157&lt;-$C$7,ABS($B$4/O160),"")</f>
        <v>4.79846016</v>
      </c>
      <c r="M155" s="7" t="s">
        <v>36</v>
      </c>
      <c r="N155" s="24">
        <f>IF(O157&lt;-$C$7,ABS($B$5/O160),"")</f>
        <v>6.397946880000002</v>
      </c>
      <c r="O155" s="18">
        <f>IF(O157&lt;-$C$7,-O157,"-")</f>
        <v>100.80711514563203</v>
      </c>
      <c r="P155" s="23">
        <f>IF(S157&lt;-$C$7,ABS($B$4/S160),"")</f>
        <v>3.25922016</v>
      </c>
      <c r="Q155" s="7" t="s">
        <v>36</v>
      </c>
      <c r="R155" s="24">
        <f>IF(S157&lt;-$C$7,ABS($B$5/S160),"")</f>
        <v>4.34562688</v>
      </c>
      <c r="S155" s="18">
        <f>IF(S157&lt;-$C$7,-S157,"-")</f>
        <v>20.896555180881997</v>
      </c>
      <c r="T155" s="23">
        <f>IF(W157&lt;-$C$7,ABS($B$4/W160),"")</f>
        <v>2.45981664</v>
      </c>
      <c r="U155" s="7" t="s">
        <v>36</v>
      </c>
      <c r="V155" s="24">
        <f>IF(W157&lt;-$C$7,ABS($B$5/W160),"")</f>
        <v>3.27975552</v>
      </c>
      <c r="W155" s="18">
        <f>IF(W157&lt;-$C$7,-W157,"-")</f>
        <v>11.823534822962007</v>
      </c>
      <c r="X155" s="23">
        <f>IF(AA157&lt;-$C$7,ABS($B$4/AA160),"")</f>
        <v>2.40030144</v>
      </c>
      <c r="Y155" s="7" t="s">
        <v>36</v>
      </c>
      <c r="Z155" s="24">
        <f>IF(AA157&lt;-$C$7,ABS($B$5/AA160),"")</f>
        <v>3.2004019199999996</v>
      </c>
      <c r="AA155" s="18">
        <f>IF(AA157&lt;-$C$7,-AA157,"-")</f>
        <v>12.512940197191998</v>
      </c>
      <c r="AB155" s="23">
        <f>IF(AE157&lt;-$C$7,ABS($B$4/AE160),"")</f>
      </c>
      <c r="AC155" s="7" t="s">
        <v>36</v>
      </c>
      <c r="AD155" s="24">
        <f>IF(AE157&lt;-$C$7,ABS($B$5/AE160),"")</f>
      </c>
      <c r="AE155" s="18" t="str">
        <f>IF(AE157&lt;-$C$7,-AE157,"-")</f>
        <v>-</v>
      </c>
      <c r="AF155" s="23">
        <f>IF(AI157&lt;-$C$7,ABS($B$4/AI160),"")</f>
      </c>
      <c r="AG155" s="7" t="s">
        <v>36</v>
      </c>
      <c r="AH155" s="24">
        <f>IF(AI157&lt;-$C$7,ABS($B$5/AI160),"")</f>
      </c>
      <c r="AI155" s="18" t="str">
        <f>IF(AI157&lt;-$C$7,-AI157,"-")</f>
        <v>-</v>
      </c>
      <c r="AJ155" s="23">
        <f>IF(AM157&lt;-$C$7,ABS($B$4/AM160),"")</f>
      </c>
      <c r="AK155" s="7" t="s">
        <v>36</v>
      </c>
      <c r="AL155" s="24">
        <f>IF(AM157&lt;-$C$7,ABS($B$5/AM160),"")</f>
      </c>
      <c r="AM155" s="18" t="str">
        <f>IF(AM157&lt;-$C$7,-AM157,"-")</f>
        <v>-</v>
      </c>
      <c r="AN155" s="23">
        <f>IF(AQ157&lt;-$C$7,ABS($B$4/AQ160),"")</f>
      </c>
      <c r="AO155" s="7" t="s">
        <v>36</v>
      </c>
      <c r="AP155" s="24">
        <f>IF(AQ157&lt;-$C$7,ABS($B$5/AQ160),"")</f>
      </c>
      <c r="AQ155" s="18" t="str">
        <f>IF(AQ157&lt;-$C$7,-AQ157,"-")</f>
        <v>-</v>
      </c>
      <c r="AR155" s="23">
        <f>IF(AU157&lt;-$C$7,ABS($B$4/AU160),"")</f>
      </c>
      <c r="AS155" s="7" t="s">
        <v>36</v>
      </c>
      <c r="AT155" s="24">
        <f>IF(AU157&lt;-$C$7,ABS($B$5/AU160),"")</f>
      </c>
      <c r="AU155" s="18" t="str">
        <f>IF(AU157&lt;-$C$7,-AU157,"-")</f>
        <v>-</v>
      </c>
      <c r="AV155" s="23">
        <f>IF(AY157&lt;-$C$7,ABS($B$4/AY160),"")</f>
      </c>
      <c r="AW155" s="7" t="s">
        <v>36</v>
      </c>
      <c r="AX155" s="24">
        <f>IF(AY157&lt;-$C$7,ABS($B$5/AY160),"")</f>
      </c>
      <c r="AY155" s="18" t="str">
        <f>IF(AY157&lt;-$C$7,-AY157,"-")</f>
        <v>-</v>
      </c>
      <c r="AZ155" s="23">
        <f>IF(BC157&lt;-$C$7,ABS($B$4/BC160),"")</f>
      </c>
      <c r="BA155" s="7" t="s">
        <v>36</v>
      </c>
      <c r="BB155" s="24">
        <f>IF(BC157&lt;-$C$7,ABS($B$5/BC160),"")</f>
      </c>
      <c r="BC155" s="18" t="str">
        <f>IF(BC157&lt;-$C$7,-BC157,"-")</f>
        <v>-</v>
      </c>
    </row>
    <row r="156" spans="1:55" s="13" customFormat="1" ht="18" customHeight="1" hidden="1">
      <c r="A156" s="40"/>
      <c r="B156" s="43"/>
      <c r="C156" s="12"/>
      <c r="D156" s="51" t="s">
        <v>39</v>
      </c>
      <c r="E156" s="52"/>
      <c r="F156" s="53"/>
      <c r="G156" s="10">
        <v>50</v>
      </c>
      <c r="H156" s="51" t="s">
        <v>39</v>
      </c>
      <c r="I156" s="52"/>
      <c r="J156" s="53"/>
      <c r="K156" s="10">
        <v>50</v>
      </c>
      <c r="L156" s="51" t="s">
        <v>39</v>
      </c>
      <c r="M156" s="52"/>
      <c r="N156" s="53"/>
      <c r="O156" s="10">
        <v>50</v>
      </c>
      <c r="P156" s="51" t="s">
        <v>39</v>
      </c>
      <c r="Q156" s="52"/>
      <c r="R156" s="53"/>
      <c r="S156" s="10">
        <v>50</v>
      </c>
      <c r="T156" s="51" t="s">
        <v>39</v>
      </c>
      <c r="U156" s="52"/>
      <c r="V156" s="53"/>
      <c r="W156" s="10">
        <v>50</v>
      </c>
      <c r="X156" s="51" t="s">
        <v>39</v>
      </c>
      <c r="Y156" s="52"/>
      <c r="Z156" s="53"/>
      <c r="AA156" s="10">
        <v>50</v>
      </c>
      <c r="AB156" s="51" t="s">
        <v>39</v>
      </c>
      <c r="AC156" s="52"/>
      <c r="AD156" s="53"/>
      <c r="AE156" s="10">
        <v>50</v>
      </c>
      <c r="AF156" s="51" t="s">
        <v>39</v>
      </c>
      <c r="AG156" s="52"/>
      <c r="AH156" s="53"/>
      <c r="AI156" s="10">
        <v>50</v>
      </c>
      <c r="AJ156" s="51" t="s">
        <v>39</v>
      </c>
      <c r="AK156" s="52"/>
      <c r="AL156" s="53"/>
      <c r="AM156" s="10">
        <v>50</v>
      </c>
      <c r="AN156" s="51" t="s">
        <v>39</v>
      </c>
      <c r="AO156" s="52"/>
      <c r="AP156" s="53"/>
      <c r="AQ156" s="10">
        <v>50</v>
      </c>
      <c r="AR156" s="51" t="s">
        <v>39</v>
      </c>
      <c r="AS156" s="52"/>
      <c r="AT156" s="53"/>
      <c r="AU156" s="10">
        <v>50</v>
      </c>
      <c r="AV156" s="51" t="s">
        <v>39</v>
      </c>
      <c r="AW156" s="52"/>
      <c r="AX156" s="53"/>
      <c r="AY156" s="10">
        <v>50</v>
      </c>
      <c r="AZ156" s="51" t="s">
        <v>39</v>
      </c>
      <c r="BA156" s="52"/>
      <c r="BB156" s="53"/>
      <c r="BC156" s="10">
        <v>50</v>
      </c>
    </row>
    <row r="157" spans="1:55" ht="18" customHeight="1" hidden="1">
      <c r="A157" s="40"/>
      <c r="B157" s="43"/>
      <c r="C157" s="48"/>
      <c r="D157" s="51" t="s">
        <v>40</v>
      </c>
      <c r="E157" s="52"/>
      <c r="F157" s="53"/>
      <c r="G157" s="9">
        <f>G158+G$7</f>
        <v>-163.30128007495202</v>
      </c>
      <c r="H157" s="51" t="s">
        <v>40</v>
      </c>
      <c r="I157" s="52"/>
      <c r="J157" s="53"/>
      <c r="K157" s="9">
        <f>K158+K$7</f>
        <v>-83.974193649058</v>
      </c>
      <c r="L157" s="51" t="s">
        <v>40</v>
      </c>
      <c r="M157" s="52"/>
      <c r="N157" s="53"/>
      <c r="O157" s="9">
        <f>O158+O$7</f>
        <v>-100.80711514563203</v>
      </c>
      <c r="P157" s="51" t="s">
        <v>40</v>
      </c>
      <c r="Q157" s="52"/>
      <c r="R157" s="53"/>
      <c r="S157" s="9">
        <f>S158+S$7</f>
        <v>-20.896555180881997</v>
      </c>
      <c r="T157" s="51" t="s">
        <v>40</v>
      </c>
      <c r="U157" s="52"/>
      <c r="V157" s="53"/>
      <c r="W157" s="9">
        <f>W158+W$7</f>
        <v>-11.823534822962007</v>
      </c>
      <c r="X157" s="51" t="s">
        <v>40</v>
      </c>
      <c r="Y157" s="52"/>
      <c r="Z157" s="53"/>
      <c r="AA157" s="9">
        <f>AA158+AA$7</f>
        <v>-12.512940197191998</v>
      </c>
      <c r="AB157" s="51" t="s">
        <v>40</v>
      </c>
      <c r="AC157" s="52"/>
      <c r="AD157" s="53"/>
      <c r="AE157" s="9">
        <f>AE158+AE$7</f>
        <v>6.006192113661999</v>
      </c>
      <c r="AF157" s="51" t="s">
        <v>40</v>
      </c>
      <c r="AG157" s="52"/>
      <c r="AH157" s="53"/>
      <c r="AI157" s="9">
        <f>AI158+AI$7</f>
        <v>7.527917100541998</v>
      </c>
      <c r="AJ157" s="51" t="s">
        <v>40</v>
      </c>
      <c r="AK157" s="52"/>
      <c r="AL157" s="53"/>
      <c r="AM157" s="9">
        <f>AM158+AM$7</f>
        <v>11.096638174141999</v>
      </c>
      <c r="AN157" s="51" t="s">
        <v>40</v>
      </c>
      <c r="AO157" s="52"/>
      <c r="AP157" s="53"/>
      <c r="AQ157" s="9">
        <f>AQ158+AQ$7</f>
        <v>9.789999999999997</v>
      </c>
      <c r="AR157" s="51" t="s">
        <v>40</v>
      </c>
      <c r="AS157" s="52"/>
      <c r="AT157" s="53"/>
      <c r="AU157" s="9">
        <f>AU158+AU$7</f>
        <v>11.580982345471998</v>
      </c>
      <c r="AV157" s="51" t="s">
        <v>40</v>
      </c>
      <c r="AW157" s="52"/>
      <c r="AX157" s="53"/>
      <c r="AY157" s="9">
        <f>AY158+AY$7</f>
        <v>9.808877999999998</v>
      </c>
      <c r="AZ157" s="51" t="s">
        <v>40</v>
      </c>
      <c r="BA157" s="52"/>
      <c r="BB157" s="53"/>
      <c r="BC157" s="9">
        <f>BC158+BC$7</f>
        <v>15.238552448248</v>
      </c>
    </row>
    <row r="158" spans="1:55" ht="18" customHeight="1" hidden="1">
      <c r="A158" s="40"/>
      <c r="B158" s="43"/>
      <c r="C158" s="49"/>
      <c r="D158" s="51" t="s">
        <v>41</v>
      </c>
      <c r="E158" s="52"/>
      <c r="F158" s="53"/>
      <c r="G158" s="9">
        <f>G$6*G159/(G$6-G159)</f>
        <v>-178.73523007495203</v>
      </c>
      <c r="H158" s="51" t="s">
        <v>41</v>
      </c>
      <c r="I158" s="52"/>
      <c r="J158" s="53"/>
      <c r="K158" s="9">
        <f>K$6*K159/(K$6-K159)</f>
        <v>-96.289303649058</v>
      </c>
      <c r="L158" s="51" t="s">
        <v>41</v>
      </c>
      <c r="M158" s="52"/>
      <c r="N158" s="53"/>
      <c r="O158" s="9">
        <f>O$6*O159/(O$6-O159)</f>
        <v>-99.95188514563202</v>
      </c>
      <c r="P158" s="51" t="s">
        <v>41</v>
      </c>
      <c r="Q158" s="52"/>
      <c r="R158" s="53"/>
      <c r="S158" s="9">
        <f>S$6*S159/(S$6-S159)</f>
        <v>-57.002545180881995</v>
      </c>
      <c r="T158" s="51" t="s">
        <v>41</v>
      </c>
      <c r="U158" s="52"/>
      <c r="V158" s="53"/>
      <c r="W158" s="9">
        <f>W$6*W159/(W$6-W159)</f>
        <v>-38.753944822962005</v>
      </c>
      <c r="X158" s="51" t="s">
        <v>41</v>
      </c>
      <c r="Y158" s="52"/>
      <c r="Z158" s="53"/>
      <c r="AA158" s="9">
        <f>AA$6*AA159/(AA$6-AA159)</f>
        <v>-37.506280197192</v>
      </c>
      <c r="AB158" s="51" t="s">
        <v>41</v>
      </c>
      <c r="AC158" s="52"/>
      <c r="AD158" s="53"/>
      <c r="AE158" s="9">
        <f>AE$6*AE159/(AE$6-AE159)</f>
        <v>-21.132087886338002</v>
      </c>
      <c r="AF158" s="51" t="s">
        <v>41</v>
      </c>
      <c r="AG158" s="52"/>
      <c r="AH158" s="53"/>
      <c r="AI158" s="9">
        <f>AI$6*AI159/(AI$6-AI159)</f>
        <v>-21.116342899458</v>
      </c>
      <c r="AJ158" s="51" t="s">
        <v>41</v>
      </c>
      <c r="AK158" s="52"/>
      <c r="AL158" s="53"/>
      <c r="AM158" s="9">
        <f>AM$6*AM159/(AM$6-AM159)</f>
        <v>-15.317191825858002</v>
      </c>
      <c r="AN158" s="51" t="s">
        <v>41</v>
      </c>
      <c r="AO158" s="52"/>
      <c r="AP158" s="53"/>
      <c r="AQ158" s="9">
        <f>AQ$6*AQ159/(AQ$6-AQ159)</f>
        <v>-14.88</v>
      </c>
      <c r="AR158" s="51" t="s">
        <v>41</v>
      </c>
      <c r="AS158" s="52"/>
      <c r="AT158" s="53"/>
      <c r="AU158" s="9">
        <f>AU$6*AU159/(AU$6-AU159)</f>
        <v>-9.600717654528001</v>
      </c>
      <c r="AV158" s="51" t="s">
        <v>41</v>
      </c>
      <c r="AW158" s="52"/>
      <c r="AX158" s="53"/>
      <c r="AY158" s="9">
        <f>AY$6*AY159/(AY$6-AY159)</f>
        <v>-9.691122000000002</v>
      </c>
      <c r="AZ158" s="51" t="s">
        <v>41</v>
      </c>
      <c r="BA158" s="52"/>
      <c r="BB158" s="53"/>
      <c r="BC158" s="9">
        <f>BC$6*BC159/(BC$6-BC159)</f>
        <v>-6.967227551752</v>
      </c>
    </row>
    <row r="159" spans="1:55" ht="18" customHeight="1" hidden="1">
      <c r="A159" s="40"/>
      <c r="B159" s="43"/>
      <c r="C159" s="49"/>
      <c r="D159" s="51" t="s">
        <v>42</v>
      </c>
      <c r="E159" s="52"/>
      <c r="F159" s="53"/>
      <c r="G159" s="9">
        <f>G$6+G156</f>
        <v>122.78426</v>
      </c>
      <c r="H159" s="51" t="s">
        <v>42</v>
      </c>
      <c r="I159" s="52"/>
      <c r="J159" s="53"/>
      <c r="K159" s="9">
        <f>K$6+K156</f>
        <v>98.75273</v>
      </c>
      <c r="L159" s="51" t="s">
        <v>42</v>
      </c>
      <c r="M159" s="52"/>
      <c r="N159" s="53"/>
      <c r="O159" s="9">
        <f>O$6+O156</f>
        <v>99.98396</v>
      </c>
      <c r="P159" s="51" t="s">
        <v>42</v>
      </c>
      <c r="Q159" s="52"/>
      <c r="R159" s="53"/>
      <c r="S159" s="9">
        <f>S$6+S156</f>
        <v>83.95021</v>
      </c>
      <c r="T159" s="51" t="s">
        <v>42</v>
      </c>
      <c r="U159" s="52"/>
      <c r="V159" s="53"/>
      <c r="W159" s="9">
        <f>W$6+W156</f>
        <v>75.62309</v>
      </c>
      <c r="X159" s="51" t="s">
        <v>42</v>
      </c>
      <c r="Y159" s="52"/>
      <c r="Z159" s="53"/>
      <c r="AA159" s="9">
        <f>AA$6+AA156</f>
        <v>75.00314</v>
      </c>
      <c r="AB159" s="51" t="s">
        <v>42</v>
      </c>
      <c r="AC159" s="52"/>
      <c r="AD159" s="53"/>
      <c r="AE159" s="9">
        <f>AE$6+AE156</f>
        <v>66.00737000000001</v>
      </c>
      <c r="AF159" s="51" t="s">
        <v>42</v>
      </c>
      <c r="AG159" s="52"/>
      <c r="AH159" s="53"/>
      <c r="AI159" s="9">
        <f>AI$6+AI156</f>
        <v>65.99777</v>
      </c>
      <c r="AJ159" s="51" t="s">
        <v>42</v>
      </c>
      <c r="AK159" s="52"/>
      <c r="AL159" s="53"/>
      <c r="AM159" s="9">
        <f>AM$6+AM156</f>
        <v>62.29423</v>
      </c>
      <c r="AN159" s="51" t="s">
        <v>42</v>
      </c>
      <c r="AO159" s="52"/>
      <c r="AP159" s="53"/>
      <c r="AQ159" s="9">
        <f>AQ$6+AQ156</f>
        <v>62</v>
      </c>
      <c r="AR159" s="51" t="s">
        <v>42</v>
      </c>
      <c r="AS159" s="52"/>
      <c r="AT159" s="53"/>
      <c r="AU159" s="9">
        <f>AU$6+AU156</f>
        <v>58.24208</v>
      </c>
      <c r="AV159" s="51" t="s">
        <v>42</v>
      </c>
      <c r="AW159" s="52"/>
      <c r="AX159" s="53"/>
      <c r="AY159" s="9">
        <f>AY$6+AY156</f>
        <v>58.31</v>
      </c>
      <c r="AZ159" s="51" t="s">
        <v>42</v>
      </c>
      <c r="BA159" s="52"/>
      <c r="BB159" s="53"/>
      <c r="BC159" s="9">
        <f>BC$6+BC156</f>
        <v>56.19874</v>
      </c>
    </row>
    <row r="160" spans="1:55" ht="18" customHeight="1" hidden="1">
      <c r="A160" s="40"/>
      <c r="B160" s="43"/>
      <c r="C160" s="50"/>
      <c r="D160" s="51" t="s">
        <v>43</v>
      </c>
      <c r="E160" s="52"/>
      <c r="F160" s="53"/>
      <c r="G160" s="14">
        <f>G159/G158</f>
        <v>-0.686961713974972</v>
      </c>
      <c r="H160" s="51" t="s">
        <v>43</v>
      </c>
      <c r="I160" s="52"/>
      <c r="J160" s="53"/>
      <c r="K160" s="14">
        <f>K159/K158</f>
        <v>-1.0255835929598198</v>
      </c>
      <c r="L160" s="51" t="s">
        <v>43</v>
      </c>
      <c r="M160" s="52"/>
      <c r="N160" s="53"/>
      <c r="O160" s="14">
        <f>O159/O158</f>
        <v>-1.0003209029456648</v>
      </c>
      <c r="P160" s="51" t="s">
        <v>43</v>
      </c>
      <c r="Q160" s="52"/>
      <c r="R160" s="53"/>
      <c r="S160" s="14">
        <f>S159/S158</f>
        <v>-1.4727449403111204</v>
      </c>
      <c r="T160" s="51" t="s">
        <v>43</v>
      </c>
      <c r="U160" s="52"/>
      <c r="V160" s="53"/>
      <c r="W160" s="14">
        <f>W159/W158</f>
        <v>-1.9513649602760634</v>
      </c>
      <c r="X160" s="51" t="s">
        <v>43</v>
      </c>
      <c r="Y160" s="52"/>
      <c r="Z160" s="53"/>
      <c r="AA160" s="14">
        <f>AA159/AA158</f>
        <v>-1.999748831546758</v>
      </c>
      <c r="AB160" s="51" t="s">
        <v>43</v>
      </c>
      <c r="AC160" s="52"/>
      <c r="AD160" s="53"/>
      <c r="AE160" s="14">
        <f>AE159/AE158</f>
        <v>-3.12356120961782</v>
      </c>
      <c r="AF160" s="51" t="s">
        <v>43</v>
      </c>
      <c r="AG160" s="52"/>
      <c r="AH160" s="53"/>
      <c r="AI160" s="14">
        <f>AI159/AI158</f>
        <v>-3.1254356075878076</v>
      </c>
      <c r="AJ160" s="51" t="s">
        <v>43</v>
      </c>
      <c r="AK160" s="52"/>
      <c r="AL160" s="53"/>
      <c r="AM160" s="14">
        <f>AM159/AM158</f>
        <v>-4.066948479083277</v>
      </c>
      <c r="AN160" s="51" t="s">
        <v>43</v>
      </c>
      <c r="AO160" s="52"/>
      <c r="AP160" s="53"/>
      <c r="AQ160" s="14">
        <f>AQ159/AQ158</f>
        <v>-4.166666666666666</v>
      </c>
      <c r="AR160" s="51" t="s">
        <v>43</v>
      </c>
      <c r="AS160" s="52"/>
      <c r="AT160" s="53"/>
      <c r="AU160" s="14">
        <f>AU159/AU158</f>
        <v>-6.0664298332459765</v>
      </c>
      <c r="AV160" s="51" t="s">
        <v>43</v>
      </c>
      <c r="AW160" s="52"/>
      <c r="AX160" s="53"/>
      <c r="AY160" s="14">
        <f>AY159/AY158</f>
        <v>-6.016847172081828</v>
      </c>
      <c r="AZ160" s="51" t="s">
        <v>43</v>
      </c>
      <c r="BA160" s="52"/>
      <c r="BB160" s="53"/>
      <c r="BC160" s="14">
        <f>BC159/BC158</f>
        <v>-8.066155379964316</v>
      </c>
    </row>
    <row r="161" spans="1:55" ht="18" customHeight="1">
      <c r="A161" s="41"/>
      <c r="B161" s="44"/>
      <c r="C161" s="3" t="s">
        <v>1</v>
      </c>
      <c r="D161" s="30">
        <f>IF(G163&lt;-$C$7,ABS($B$4/G166),"")</f>
        <v>5.998363778673175</v>
      </c>
      <c r="E161" s="31" t="s">
        <v>36</v>
      </c>
      <c r="F161" s="32">
        <f>IF(G163&lt;-$C$7,ABS($B$5/G166),"")</f>
        <v>7.997818371564234</v>
      </c>
      <c r="G161" s="33">
        <f>IF(G163&lt;-$C$7,-G163,"-")</f>
        <v>148.30582434198558</v>
      </c>
      <c r="H161" s="30">
        <f>IF(K163&lt;-$C$7,ABS($B$4/K166),"")</f>
        <v>2.6776903567270707</v>
      </c>
      <c r="I161" s="31" t="s">
        <v>36</v>
      </c>
      <c r="J161" s="32">
        <f>IF(K163&lt;-$C$7,ABS($B$5/K166),"")</f>
        <v>3.5702538089694276</v>
      </c>
      <c r="K161" s="33">
        <f>IF(K163&lt;-$C$7,-K163,"-")</f>
        <v>63.6344356218997</v>
      </c>
      <c r="L161" s="30">
        <f>IF(O163&lt;-$C$7,ABS($B$4/O166),"")</f>
        <v>4.531791896917137</v>
      </c>
      <c r="M161" s="31" t="s">
        <v>36</v>
      </c>
      <c r="N161" s="32">
        <f>IF(O163&lt;-$C$7,ABS($B$5/O166),"")</f>
        <v>6.042389195889516</v>
      </c>
      <c r="O161" s="33">
        <f>IF(O163&lt;-$C$7,-O163,"-")</f>
        <v>98.03021185496465</v>
      </c>
      <c r="P161" s="30">
        <f>IF(S163&lt;-$C$7,ABS($B$4/S166),"")</f>
        <v>3.082524013162242</v>
      </c>
      <c r="Q161" s="31" t="s">
        <v>36</v>
      </c>
      <c r="R161" s="32">
        <f>IF(S163&lt;-$C$7,ABS($B$5/S166),"")</f>
        <v>4.110032017549656</v>
      </c>
      <c r="S161" s="33">
        <f>IF(S163&lt;-$C$7,-S163,"-")</f>
        <v>19.646790328521014</v>
      </c>
      <c r="T161" s="30">
        <f>IF(W163&lt;-$C$7,ABS($B$4/W166),"")</f>
        <v>2.1775725790394507</v>
      </c>
      <c r="U161" s="31" t="s">
        <v>36</v>
      </c>
      <c r="V161" s="32">
        <f>IF(W163&lt;-$C$7,ABS($B$5/W166),"")</f>
        <v>2.9034301053859344</v>
      </c>
      <c r="W161" s="33">
        <f>IF(W163&lt;-$C$7,-W163,"-")</f>
        <v>10.31687545297083</v>
      </c>
      <c r="X161" s="30">
        <f>IF(AA163&lt;-$C$7,ABS($B$4/AA166),"")</f>
        <v>2.2859697567759736</v>
      </c>
      <c r="Y161" s="31" t="s">
        <v>36</v>
      </c>
      <c r="Z161" s="32">
        <f>IF(AA163&lt;-$C$7,ABS($B$5/AA166),"")</f>
        <v>3.0479596757012986</v>
      </c>
      <c r="AA161" s="33">
        <f>IF(AA163&lt;-$C$7,-AA163,"-")</f>
        <v>11.917387888424084</v>
      </c>
      <c r="AB161" s="30">
        <f>IF(AE163&lt;-$C$7,ABS($B$4/AE166),"")</f>
      </c>
      <c r="AC161" s="31" t="s">
        <v>36</v>
      </c>
      <c r="AD161" s="32">
        <f>IF(AE163&lt;-$C$7,ABS($B$5/AE166),"")</f>
      </c>
      <c r="AE161" s="33" t="str">
        <f>IF(AE163&lt;-$C$7,-AE163,"-")</f>
        <v>-</v>
      </c>
      <c r="AF161" s="30">
        <f>IF(AI163&lt;-$C$7,ABS($B$4/AI166),"")</f>
      </c>
      <c r="AG161" s="31" t="s">
        <v>36</v>
      </c>
      <c r="AH161" s="32">
        <f>IF(AI163&lt;-$C$7,ABS($B$5/AI166),"")</f>
      </c>
      <c r="AI161" s="33" t="str">
        <f>IF(AI163&lt;-$C$7,-AI163,"-")</f>
        <v>-</v>
      </c>
      <c r="AJ161" s="30">
        <f>IF(AM163&lt;-$C$7,ABS($B$4/AM166),"")</f>
      </c>
      <c r="AK161" s="31" t="s">
        <v>36</v>
      </c>
      <c r="AL161" s="32">
        <f>IF(AM163&lt;-$C$7,ABS($B$5/AM166),"")</f>
      </c>
      <c r="AM161" s="33" t="str">
        <f>IF(AM163&lt;-$C$7,-AM163,"-")</f>
        <v>-</v>
      </c>
      <c r="AN161" s="30">
        <f>IF(AQ163&lt;-$C$7,ABS($B$4/AQ166),"")</f>
      </c>
      <c r="AO161" s="31" t="s">
        <v>36</v>
      </c>
      <c r="AP161" s="32">
        <f>IF(AQ163&lt;-$C$7,ABS($B$5/AQ166),"")</f>
      </c>
      <c r="AQ161" s="33" t="str">
        <f>IF(AQ163&lt;-$C$7,-AQ163,"-")</f>
        <v>-</v>
      </c>
      <c r="AR161" s="30">
        <f>IF(AU163&lt;-$C$7,ABS($B$4/AU166),"")</f>
      </c>
      <c r="AS161" s="31" t="s">
        <v>36</v>
      </c>
      <c r="AT161" s="32">
        <f>IF(AU163&lt;-$C$7,ABS($B$5/AU166),"")</f>
      </c>
      <c r="AU161" s="33" t="str">
        <f>IF(AU163&lt;-$C$7,-AU163,"-")</f>
        <v>-</v>
      </c>
      <c r="AV161" s="30">
        <f>IF(AY163&lt;-$C$7,ABS($B$4/AY166),"")</f>
      </c>
      <c r="AW161" s="31" t="s">
        <v>36</v>
      </c>
      <c r="AX161" s="32">
        <f>IF(AY163&lt;-$C$7,ABS($B$5/AY166),"")</f>
      </c>
      <c r="AY161" s="33" t="str">
        <f>IF(AY163&lt;-$C$7,-AY163,"-")</f>
        <v>-</v>
      </c>
      <c r="AZ161" s="30">
        <f>IF(BC163&lt;-$C$7,ABS($B$4/BC166),"")</f>
      </c>
      <c r="BA161" s="31" t="s">
        <v>36</v>
      </c>
      <c r="BB161" s="32">
        <f>IF(BC163&lt;-$C$7,ABS($B$5/BC166),"")</f>
      </c>
      <c r="BC161" s="33" t="str">
        <f>IF(BC163&lt;-$C$7,-BC163,"-")</f>
        <v>-</v>
      </c>
    </row>
    <row r="162" spans="1:55" s="13" customFormat="1" ht="18" customHeight="1" hidden="1">
      <c r="A162" s="25"/>
      <c r="B162" s="27"/>
      <c r="C162" s="12"/>
      <c r="D162" s="45" t="s">
        <v>39</v>
      </c>
      <c r="E162" s="46"/>
      <c r="F162" s="47"/>
      <c r="G162" s="29">
        <v>50</v>
      </c>
      <c r="H162" s="45" t="s">
        <v>39</v>
      </c>
      <c r="I162" s="46"/>
      <c r="J162" s="47"/>
      <c r="K162" s="29">
        <v>50</v>
      </c>
      <c r="L162" s="45" t="s">
        <v>39</v>
      </c>
      <c r="M162" s="46"/>
      <c r="N162" s="47"/>
      <c r="O162" s="29">
        <v>50</v>
      </c>
      <c r="P162" s="45" t="s">
        <v>39</v>
      </c>
      <c r="Q162" s="46"/>
      <c r="R162" s="47"/>
      <c r="S162" s="29">
        <v>50</v>
      </c>
      <c r="T162" s="45" t="s">
        <v>39</v>
      </c>
      <c r="U162" s="46"/>
      <c r="V162" s="47"/>
      <c r="W162" s="29">
        <v>50</v>
      </c>
      <c r="X162" s="45" t="s">
        <v>39</v>
      </c>
      <c r="Y162" s="46"/>
      <c r="Z162" s="47"/>
      <c r="AA162" s="29">
        <v>50</v>
      </c>
      <c r="AB162" s="45" t="s">
        <v>39</v>
      </c>
      <c r="AC162" s="46"/>
      <c r="AD162" s="47"/>
      <c r="AE162" s="29">
        <v>50</v>
      </c>
      <c r="AF162" s="45" t="s">
        <v>39</v>
      </c>
      <c r="AG162" s="46"/>
      <c r="AH162" s="47"/>
      <c r="AI162" s="29">
        <v>50</v>
      </c>
      <c r="AJ162" s="45" t="s">
        <v>39</v>
      </c>
      <c r="AK162" s="46"/>
      <c r="AL162" s="47"/>
      <c r="AM162" s="29">
        <v>50</v>
      </c>
      <c r="AN162" s="45" t="s">
        <v>39</v>
      </c>
      <c r="AO162" s="46"/>
      <c r="AP162" s="47"/>
      <c r="AQ162" s="29">
        <v>50</v>
      </c>
      <c r="AR162" s="45" t="s">
        <v>39</v>
      </c>
      <c r="AS162" s="46"/>
      <c r="AT162" s="47"/>
      <c r="AU162" s="29">
        <v>50</v>
      </c>
      <c r="AV162" s="45" t="s">
        <v>39</v>
      </c>
      <c r="AW162" s="46"/>
      <c r="AX162" s="47"/>
      <c r="AY162" s="29">
        <v>50</v>
      </c>
      <c r="AZ162" s="45" t="s">
        <v>39</v>
      </c>
      <c r="BA162" s="46"/>
      <c r="BB162" s="47"/>
      <c r="BC162" s="29">
        <v>50</v>
      </c>
    </row>
    <row r="163" spans="1:55" ht="18" customHeight="1" hidden="1">
      <c r="A163" s="25"/>
      <c r="B163" s="27"/>
      <c r="C163" s="48"/>
      <c r="D163" s="51" t="s">
        <v>40</v>
      </c>
      <c r="E163" s="52"/>
      <c r="F163" s="53"/>
      <c r="G163" s="9">
        <f>G164+G$7</f>
        <v>-148.30582434198558</v>
      </c>
      <c r="H163" s="51" t="s">
        <v>40</v>
      </c>
      <c r="I163" s="52"/>
      <c r="J163" s="53"/>
      <c r="K163" s="9">
        <f>K164+K$7</f>
        <v>-63.6344356218997</v>
      </c>
      <c r="L163" s="51" t="s">
        <v>40</v>
      </c>
      <c r="M163" s="52"/>
      <c r="N163" s="53"/>
      <c r="O163" s="9">
        <f>O164+O$7</f>
        <v>-98.03021185496465</v>
      </c>
      <c r="P163" s="51" t="s">
        <v>40</v>
      </c>
      <c r="Q163" s="52"/>
      <c r="R163" s="53"/>
      <c r="S163" s="9">
        <f>S164+S$7</f>
        <v>-19.646790328521014</v>
      </c>
      <c r="T163" s="51" t="s">
        <v>40</v>
      </c>
      <c r="U163" s="52"/>
      <c r="V163" s="53"/>
      <c r="W163" s="9">
        <f>W164+W$7</f>
        <v>-10.31687545297083</v>
      </c>
      <c r="X163" s="51" t="s">
        <v>40</v>
      </c>
      <c r="Y163" s="52"/>
      <c r="Z163" s="53"/>
      <c r="AA163" s="9">
        <f>AA164+AA$7</f>
        <v>-11.917387888424084</v>
      </c>
      <c r="AB163" s="51" t="s">
        <v>40</v>
      </c>
      <c r="AC163" s="52"/>
      <c r="AD163" s="53"/>
      <c r="AE163" s="9">
        <f>AE164+AE$7</f>
        <v>6.232097163525303</v>
      </c>
      <c r="AF163" s="51" t="s">
        <v>40</v>
      </c>
      <c r="AG163" s="52"/>
      <c r="AH163" s="53"/>
      <c r="AI163" s="9">
        <f>AI164+AI$7</f>
        <v>7.625763280485582</v>
      </c>
      <c r="AJ163" s="51" t="s">
        <v>40</v>
      </c>
      <c r="AK163" s="52"/>
      <c r="AL163" s="53"/>
      <c r="AM163" s="9">
        <f>AM164+AM$7</f>
        <v>11.174648233493269</v>
      </c>
      <c r="AN163" s="51" t="s">
        <v>40</v>
      </c>
      <c r="AO163" s="52"/>
      <c r="AP163" s="53"/>
      <c r="AQ163" s="9">
        <f>AQ164+AQ$7</f>
        <v>9.840102083962547</v>
      </c>
      <c r="AR163" s="51" t="s">
        <v>40</v>
      </c>
      <c r="AS163" s="52"/>
      <c r="AT163" s="53"/>
      <c r="AU163" s="9">
        <f>AU164+AU$7</f>
        <v>11.597132165374598</v>
      </c>
      <c r="AV163" s="51" t="s">
        <v>40</v>
      </c>
      <c r="AW163" s="52"/>
      <c r="AX163" s="53"/>
      <c r="AY163" s="9">
        <f>AY164+AY$7</f>
        <v>9.825822825146933</v>
      </c>
      <c r="AZ163" s="51" t="s">
        <v>40</v>
      </c>
      <c r="BA163" s="52"/>
      <c r="BB163" s="53"/>
      <c r="BC163" s="9">
        <f>BC164+BC$7</f>
        <v>15.243609784571625</v>
      </c>
    </row>
    <row r="164" spans="1:55" ht="18" customHeight="1" hidden="1">
      <c r="A164" s="25"/>
      <c r="B164" s="27"/>
      <c r="C164" s="49"/>
      <c r="D164" s="51" t="s">
        <v>41</v>
      </c>
      <c r="E164" s="52"/>
      <c r="F164" s="53"/>
      <c r="G164" s="9">
        <f>G$6*G165/(G$6-G165)</f>
        <v>-163.7397743419856</v>
      </c>
      <c r="H164" s="51" t="s">
        <v>41</v>
      </c>
      <c r="I164" s="52"/>
      <c r="J164" s="53"/>
      <c r="K164" s="9">
        <f>K$6*K165/(K$6-K165)</f>
        <v>-75.9495456218997</v>
      </c>
      <c r="L164" s="51" t="s">
        <v>41</v>
      </c>
      <c r="M164" s="52"/>
      <c r="N164" s="53"/>
      <c r="O164" s="9">
        <f>O$6*O165/(O$6-O165)</f>
        <v>-97.17498185496464</v>
      </c>
      <c r="P164" s="51" t="s">
        <v>41</v>
      </c>
      <c r="Q164" s="52"/>
      <c r="R164" s="53"/>
      <c r="S164" s="9">
        <f>S$6*S165/(S$6-S165)</f>
        <v>-55.75278032852101</v>
      </c>
      <c r="T164" s="51" t="s">
        <v>41</v>
      </c>
      <c r="U164" s="52"/>
      <c r="V164" s="53"/>
      <c r="W164" s="9">
        <f>W$6*W165/(W$6-W165)</f>
        <v>-37.24728545297083</v>
      </c>
      <c r="X164" s="51" t="s">
        <v>41</v>
      </c>
      <c r="Y164" s="52"/>
      <c r="Z164" s="53"/>
      <c r="AA164" s="9">
        <f>AA$6*AA165/(AA$6-AA165)</f>
        <v>-36.910727888424084</v>
      </c>
      <c r="AB164" s="51" t="s">
        <v>41</v>
      </c>
      <c r="AC164" s="52"/>
      <c r="AD164" s="53"/>
      <c r="AE164" s="9">
        <f>AE$6*AE165/(AE$6-AE165)</f>
        <v>-20.9061828364747</v>
      </c>
      <c r="AF164" s="51" t="s">
        <v>41</v>
      </c>
      <c r="AG164" s="52"/>
      <c r="AH164" s="53"/>
      <c r="AI164" s="9">
        <f>AI$6*AI165/(AI$6-AI165)</f>
        <v>-21.018496719514417</v>
      </c>
      <c r="AJ164" s="51" t="s">
        <v>41</v>
      </c>
      <c r="AK164" s="52"/>
      <c r="AL164" s="53"/>
      <c r="AM164" s="9">
        <f>AM$6*AM165/(AM$6-AM165)</f>
        <v>-15.239181766506732</v>
      </c>
      <c r="AN164" s="51" t="s">
        <v>41</v>
      </c>
      <c r="AO164" s="52"/>
      <c r="AP164" s="53"/>
      <c r="AQ164" s="9">
        <f>AQ$6*AQ165/(AQ$6-AQ165)</f>
        <v>-14.829897916037451</v>
      </c>
      <c r="AR164" s="51" t="s">
        <v>41</v>
      </c>
      <c r="AS164" s="52"/>
      <c r="AT164" s="53"/>
      <c r="AU164" s="9">
        <f>AU$6*AU165/(AU$6-AU165)</f>
        <v>-9.584567834625402</v>
      </c>
      <c r="AV164" s="51" t="s">
        <v>41</v>
      </c>
      <c r="AW164" s="52"/>
      <c r="AX164" s="53"/>
      <c r="AY164" s="9">
        <f>AY$6*AY165/(AY$6-AY165)</f>
        <v>-9.674177174853067</v>
      </c>
      <c r="AZ164" s="51" t="s">
        <v>41</v>
      </c>
      <c r="BA164" s="52"/>
      <c r="BB164" s="53"/>
      <c r="BC164" s="9">
        <f>BC$6*BC165/(BC$6-BC165)</f>
        <v>-6.962170215428376</v>
      </c>
    </row>
    <row r="165" spans="1:55" ht="18" customHeight="1" hidden="1">
      <c r="A165" s="25"/>
      <c r="B165" s="27"/>
      <c r="C165" s="49"/>
      <c r="D165" s="51" t="s">
        <v>42</v>
      </c>
      <c r="E165" s="52"/>
      <c r="F165" s="53"/>
      <c r="G165" s="9">
        <f>G$10+G162</f>
        <v>131.02755115252137</v>
      </c>
      <c r="H165" s="51" t="s">
        <v>42</v>
      </c>
      <c r="I165" s="52"/>
      <c r="J165" s="53"/>
      <c r="K165" s="9">
        <f>K$10+K162</f>
        <v>136.1463688545064</v>
      </c>
      <c r="L165" s="51" t="s">
        <v>42</v>
      </c>
      <c r="M165" s="52"/>
      <c r="N165" s="53"/>
      <c r="O165" s="9">
        <f>O$10+O162</f>
        <v>102.92615449114898</v>
      </c>
      <c r="P165" s="51" t="s">
        <v>42</v>
      </c>
      <c r="Q165" s="52"/>
      <c r="R165" s="53"/>
      <c r="S165" s="9">
        <f>S$10+S162</f>
        <v>86.81630522072291</v>
      </c>
      <c r="T165" s="51" t="s">
        <v>42</v>
      </c>
      <c r="U165" s="52"/>
      <c r="V165" s="53"/>
      <c r="W165" s="9">
        <f>W$10+W162</f>
        <v>82.10379387360064</v>
      </c>
      <c r="X165" s="51" t="s">
        <v>42</v>
      </c>
      <c r="Y165" s="52"/>
      <c r="Z165" s="53"/>
      <c r="AA165" s="9">
        <f>AA$10+AA162</f>
        <v>77.50386606790026</v>
      </c>
      <c r="AB165" s="51" t="s">
        <v>42</v>
      </c>
      <c r="AC165" s="52"/>
      <c r="AD165" s="53"/>
      <c r="AE165" s="9">
        <f>AE$10+AE162</f>
        <v>68.31308219399625</v>
      </c>
      <c r="AF165" s="51" t="s">
        <v>42</v>
      </c>
      <c r="AG165" s="52"/>
      <c r="AH165" s="53"/>
      <c r="AI165" s="9">
        <f>AI$10+AI162</f>
        <v>66.97219248313655</v>
      </c>
      <c r="AJ165" s="51" t="s">
        <v>42</v>
      </c>
      <c r="AK165" s="52"/>
      <c r="AL165" s="53"/>
      <c r="AM165" s="9">
        <f>AM$10+AM162</f>
        <v>63.61870091729116</v>
      </c>
      <c r="AN165" s="51" t="s">
        <v>42</v>
      </c>
      <c r="AO165" s="52"/>
      <c r="AP165" s="53"/>
      <c r="AQ165" s="9">
        <f>AQ$10+AQ162</f>
        <v>62.8852277617262</v>
      </c>
      <c r="AR165" s="51" t="s">
        <v>42</v>
      </c>
      <c r="AS165" s="52"/>
      <c r="AT165" s="53"/>
      <c r="AU165" s="9">
        <f>AU$10+AU162</f>
        <v>58.8435685009034</v>
      </c>
      <c r="AV165" s="51" t="s">
        <v>42</v>
      </c>
      <c r="AW165" s="52"/>
      <c r="AX165" s="53"/>
      <c r="AY165" s="9">
        <f>AY$10+AY162</f>
        <v>58.93106394459934</v>
      </c>
      <c r="AZ165" s="51" t="s">
        <v>42</v>
      </c>
      <c r="BA165" s="52"/>
      <c r="BB165" s="53"/>
      <c r="BC165" s="9">
        <f>BC$10+BC162</f>
        <v>56.5299645324732</v>
      </c>
    </row>
    <row r="166" spans="1:55" ht="18" customHeight="1" hidden="1">
      <c r="A166" s="26"/>
      <c r="B166" s="28"/>
      <c r="C166" s="50"/>
      <c r="D166" s="51" t="s">
        <v>43</v>
      </c>
      <c r="E166" s="52"/>
      <c r="F166" s="53"/>
      <c r="G166" s="14">
        <f>G165/G164</f>
        <v>-0.8002182223535881</v>
      </c>
      <c r="H166" s="51" t="s">
        <v>43</v>
      </c>
      <c r="I166" s="52"/>
      <c r="J166" s="53"/>
      <c r="K166" s="14">
        <f>K165/K164</f>
        <v>-1.7925896427647516</v>
      </c>
      <c r="L166" s="51" t="s">
        <v>43</v>
      </c>
      <c r="M166" s="52"/>
      <c r="N166" s="53"/>
      <c r="O166" s="14">
        <f>O165/O164</f>
        <v>-1.059183675946223</v>
      </c>
      <c r="P166" s="51" t="s">
        <v>43</v>
      </c>
      <c r="Q166" s="52"/>
      <c r="R166" s="53"/>
      <c r="S166" s="14">
        <f>S165/S164</f>
        <v>-1.5571654850065113</v>
      </c>
      <c r="T166" s="51" t="s">
        <v>43</v>
      </c>
      <c r="U166" s="52"/>
      <c r="V166" s="53"/>
      <c r="W166" s="14">
        <f>W165/W164</f>
        <v>-2.204289329413456</v>
      </c>
      <c r="X166" s="51" t="s">
        <v>43</v>
      </c>
      <c r="Y166" s="52"/>
      <c r="Z166" s="53"/>
      <c r="AA166" s="14">
        <f>AA165/AA164</f>
        <v>-2.0997653121927993</v>
      </c>
      <c r="AB166" s="51" t="s">
        <v>43</v>
      </c>
      <c r="AC166" s="52"/>
      <c r="AD166" s="53"/>
      <c r="AE166" s="14">
        <f>AE165/AE164</f>
        <v>-3.2676018730120093</v>
      </c>
      <c r="AF166" s="51" t="s">
        <v>43</v>
      </c>
      <c r="AG166" s="52"/>
      <c r="AH166" s="53"/>
      <c r="AI166" s="14">
        <f>AI165/AI164</f>
        <v>-3.1863455021003895</v>
      </c>
      <c r="AJ166" s="51" t="s">
        <v>43</v>
      </c>
      <c r="AK166" s="52"/>
      <c r="AL166" s="53"/>
      <c r="AM166" s="14">
        <f>AM165/AM164</f>
        <v>-4.174679578736623</v>
      </c>
      <c r="AN166" s="51" t="s">
        <v>43</v>
      </c>
      <c r="AO166" s="52"/>
      <c r="AP166" s="53"/>
      <c r="AQ166" s="14">
        <f>AQ165/AQ164</f>
        <v>-4.240435646810517</v>
      </c>
      <c r="AR166" s="51" t="s">
        <v>43</v>
      </c>
      <c r="AS166" s="52"/>
      <c r="AT166" s="53"/>
      <c r="AU166" s="14">
        <f>AU165/AU164</f>
        <v>-6.139407588970673</v>
      </c>
      <c r="AV166" s="51" t="s">
        <v>43</v>
      </c>
      <c r="AW166" s="52"/>
      <c r="AX166" s="53"/>
      <c r="AY166" s="14">
        <f>AY165/AY164</f>
        <v>-6.091584108856719</v>
      </c>
      <c r="AZ166" s="51" t="s">
        <v>43</v>
      </c>
      <c r="BA166" s="52"/>
      <c r="BB166" s="53"/>
      <c r="BC166" s="14">
        <f>BC165/BC164</f>
        <v>-8.119589550856013</v>
      </c>
    </row>
    <row r="169" ht="23.25">
      <c r="A169" s="6" t="s">
        <v>22</v>
      </c>
    </row>
    <row r="170" ht="23.25">
      <c r="A170" s="6" t="s">
        <v>23</v>
      </c>
    </row>
    <row r="171" ht="23.25">
      <c r="A171" s="6" t="s">
        <v>62</v>
      </c>
    </row>
  </sheetData>
  <sheetProtection/>
  <mergeCells count="1837">
    <mergeCell ref="A2:A3"/>
    <mergeCell ref="C3:C5"/>
    <mergeCell ref="D3:G3"/>
    <mergeCell ref="H3:K3"/>
    <mergeCell ref="L3:O3"/>
    <mergeCell ref="P3:S3"/>
    <mergeCell ref="D5:F5"/>
    <mergeCell ref="H5:J5"/>
    <mergeCell ref="L5:N5"/>
    <mergeCell ref="P5:R5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D4:G4"/>
    <mergeCell ref="H4:K4"/>
    <mergeCell ref="L4:O4"/>
    <mergeCell ref="P4:S4"/>
    <mergeCell ref="T4:W4"/>
    <mergeCell ref="X4:AA4"/>
    <mergeCell ref="AB4:AE4"/>
    <mergeCell ref="AF4:AI4"/>
    <mergeCell ref="AJ4:AM4"/>
    <mergeCell ref="AN4:AQ4"/>
    <mergeCell ref="AR4:AU4"/>
    <mergeCell ref="AV4:AY4"/>
    <mergeCell ref="AZ4:BC4"/>
    <mergeCell ref="T5:V5"/>
    <mergeCell ref="X5:Z5"/>
    <mergeCell ref="AB5:AD5"/>
    <mergeCell ref="AF5:AH5"/>
    <mergeCell ref="AJ5:AL5"/>
    <mergeCell ref="AN5:AP5"/>
    <mergeCell ref="AR5:AT5"/>
    <mergeCell ref="AV5:AX5"/>
    <mergeCell ref="AZ5:BB5"/>
    <mergeCell ref="D6:F6"/>
    <mergeCell ref="H6:J6"/>
    <mergeCell ref="L6:N6"/>
    <mergeCell ref="P6:R6"/>
    <mergeCell ref="T6:V6"/>
    <mergeCell ref="X6:Z6"/>
    <mergeCell ref="AB6:AD6"/>
    <mergeCell ref="AF6:AH6"/>
    <mergeCell ref="AJ6:AL6"/>
    <mergeCell ref="AN6:AP6"/>
    <mergeCell ref="AR6:AT6"/>
    <mergeCell ref="AV6:AX6"/>
    <mergeCell ref="AZ6:BB6"/>
    <mergeCell ref="D7:F7"/>
    <mergeCell ref="H7:J7"/>
    <mergeCell ref="L7:N7"/>
    <mergeCell ref="P7:R7"/>
    <mergeCell ref="T7:V7"/>
    <mergeCell ref="X7:Z7"/>
    <mergeCell ref="AB7:AD7"/>
    <mergeCell ref="AF7:AH7"/>
    <mergeCell ref="AJ7:AL7"/>
    <mergeCell ref="AN7:AP7"/>
    <mergeCell ref="AR7:AT7"/>
    <mergeCell ref="AV7:AX7"/>
    <mergeCell ref="AZ7:BB7"/>
    <mergeCell ref="C8:C10"/>
    <mergeCell ref="D8:F8"/>
    <mergeCell ref="H8:J8"/>
    <mergeCell ref="L8:N8"/>
    <mergeCell ref="P8:R8"/>
    <mergeCell ref="T8:V8"/>
    <mergeCell ref="X8:Z8"/>
    <mergeCell ref="AB8:AD8"/>
    <mergeCell ref="AF8:AH8"/>
    <mergeCell ref="AJ8:AL8"/>
    <mergeCell ref="AN8:AP8"/>
    <mergeCell ref="AR8:AT8"/>
    <mergeCell ref="AV8:AX8"/>
    <mergeCell ref="AZ8:BB8"/>
    <mergeCell ref="D9:F9"/>
    <mergeCell ref="H9:J9"/>
    <mergeCell ref="L9:N9"/>
    <mergeCell ref="P9:R9"/>
    <mergeCell ref="T9:V9"/>
    <mergeCell ref="X9:Z9"/>
    <mergeCell ref="AB9:AD9"/>
    <mergeCell ref="AF9:AH9"/>
    <mergeCell ref="AJ9:AL9"/>
    <mergeCell ref="AN9:AP9"/>
    <mergeCell ref="AR9:AT9"/>
    <mergeCell ref="AV9:AX9"/>
    <mergeCell ref="AZ9:BB9"/>
    <mergeCell ref="D10:F10"/>
    <mergeCell ref="H10:J10"/>
    <mergeCell ref="L10:N10"/>
    <mergeCell ref="P10:R10"/>
    <mergeCell ref="T10:V10"/>
    <mergeCell ref="X10:Z10"/>
    <mergeCell ref="AB10:AD10"/>
    <mergeCell ref="AF10:AH10"/>
    <mergeCell ref="AJ10:AL10"/>
    <mergeCell ref="AN10:AP10"/>
    <mergeCell ref="AR10:AT10"/>
    <mergeCell ref="AV10:AX10"/>
    <mergeCell ref="AZ10:BB10"/>
    <mergeCell ref="A11:A161"/>
    <mergeCell ref="B11:B22"/>
    <mergeCell ref="D12:F12"/>
    <mergeCell ref="H12:J12"/>
    <mergeCell ref="L12:N12"/>
    <mergeCell ref="P12:R12"/>
    <mergeCell ref="T12:V12"/>
    <mergeCell ref="X12:Z12"/>
    <mergeCell ref="AB12:AD12"/>
    <mergeCell ref="AF12:AH12"/>
    <mergeCell ref="AJ12:AL12"/>
    <mergeCell ref="AN12:AP12"/>
    <mergeCell ref="AR12:AT12"/>
    <mergeCell ref="AV12:AX12"/>
    <mergeCell ref="AZ12:BB12"/>
    <mergeCell ref="C13:C16"/>
    <mergeCell ref="D13:F13"/>
    <mergeCell ref="H13:J13"/>
    <mergeCell ref="L13:N13"/>
    <mergeCell ref="P13:R13"/>
    <mergeCell ref="T13:V13"/>
    <mergeCell ref="X13:Z13"/>
    <mergeCell ref="AB13:AD13"/>
    <mergeCell ref="AF13:AH13"/>
    <mergeCell ref="AJ13:AL13"/>
    <mergeCell ref="AN13:AP13"/>
    <mergeCell ref="AR13:AT13"/>
    <mergeCell ref="AV13:AX13"/>
    <mergeCell ref="AZ13:BB13"/>
    <mergeCell ref="D14:F14"/>
    <mergeCell ref="H14:J14"/>
    <mergeCell ref="L14:N14"/>
    <mergeCell ref="P14:R14"/>
    <mergeCell ref="T14:V14"/>
    <mergeCell ref="X14:Z14"/>
    <mergeCell ref="AB14:AD14"/>
    <mergeCell ref="AF14:AH14"/>
    <mergeCell ref="AJ14:AL14"/>
    <mergeCell ref="AN14:AP14"/>
    <mergeCell ref="AR14:AT14"/>
    <mergeCell ref="AV14:AX14"/>
    <mergeCell ref="AZ14:BB14"/>
    <mergeCell ref="D15:F15"/>
    <mergeCell ref="H15:J15"/>
    <mergeCell ref="L15:N15"/>
    <mergeCell ref="P15:R15"/>
    <mergeCell ref="T15:V15"/>
    <mergeCell ref="X15:Z15"/>
    <mergeCell ref="AB15:AD15"/>
    <mergeCell ref="AF15:AH15"/>
    <mergeCell ref="AJ15:AL15"/>
    <mergeCell ref="AN15:AP15"/>
    <mergeCell ref="AR15:AT15"/>
    <mergeCell ref="AV15:AX15"/>
    <mergeCell ref="AZ15:BB15"/>
    <mergeCell ref="D16:F16"/>
    <mergeCell ref="H16:J16"/>
    <mergeCell ref="L16:N16"/>
    <mergeCell ref="P16:R16"/>
    <mergeCell ref="T16:V16"/>
    <mergeCell ref="X16:Z16"/>
    <mergeCell ref="AB16:AD16"/>
    <mergeCell ref="AF16:AH16"/>
    <mergeCell ref="AJ16:AL16"/>
    <mergeCell ref="AN16:AP16"/>
    <mergeCell ref="AR16:AT16"/>
    <mergeCell ref="AV16:AX16"/>
    <mergeCell ref="AZ16:BB16"/>
    <mergeCell ref="D18:F18"/>
    <mergeCell ref="H18:J18"/>
    <mergeCell ref="L18:N18"/>
    <mergeCell ref="P18:R18"/>
    <mergeCell ref="T18:V18"/>
    <mergeCell ref="X18:Z18"/>
    <mergeCell ref="AB18:AD18"/>
    <mergeCell ref="AF18:AH18"/>
    <mergeCell ref="AJ18:AL18"/>
    <mergeCell ref="AN18:AP18"/>
    <mergeCell ref="AR18:AT18"/>
    <mergeCell ref="AV18:AX18"/>
    <mergeCell ref="AZ18:BB18"/>
    <mergeCell ref="C19:C22"/>
    <mergeCell ref="D19:F19"/>
    <mergeCell ref="H19:J19"/>
    <mergeCell ref="L19:N19"/>
    <mergeCell ref="P19:R19"/>
    <mergeCell ref="T19:V19"/>
    <mergeCell ref="X19:Z19"/>
    <mergeCell ref="AB19:AD19"/>
    <mergeCell ref="AF19:AH19"/>
    <mergeCell ref="AJ19:AL19"/>
    <mergeCell ref="AN19:AP19"/>
    <mergeCell ref="AR19:AT19"/>
    <mergeCell ref="AV19:AX19"/>
    <mergeCell ref="AZ19:BB19"/>
    <mergeCell ref="D20:F20"/>
    <mergeCell ref="H20:J20"/>
    <mergeCell ref="L20:N20"/>
    <mergeCell ref="P20:R20"/>
    <mergeCell ref="T20:V20"/>
    <mergeCell ref="X20:Z20"/>
    <mergeCell ref="AB20:AD20"/>
    <mergeCell ref="AF20:AH20"/>
    <mergeCell ref="AJ20:AL20"/>
    <mergeCell ref="AN20:AP20"/>
    <mergeCell ref="AR20:AT20"/>
    <mergeCell ref="AV20:AX20"/>
    <mergeCell ref="AZ20:BB20"/>
    <mergeCell ref="D21:F21"/>
    <mergeCell ref="H21:J21"/>
    <mergeCell ref="L21:N21"/>
    <mergeCell ref="P21:R21"/>
    <mergeCell ref="T21:V21"/>
    <mergeCell ref="X21:Z21"/>
    <mergeCell ref="AB21:AD21"/>
    <mergeCell ref="AF21:AH21"/>
    <mergeCell ref="AJ21:AL21"/>
    <mergeCell ref="AN21:AP21"/>
    <mergeCell ref="AR21:AT21"/>
    <mergeCell ref="AV21:AX21"/>
    <mergeCell ref="AZ21:BB21"/>
    <mergeCell ref="D22:F22"/>
    <mergeCell ref="H22:J22"/>
    <mergeCell ref="L22:N22"/>
    <mergeCell ref="P22:R22"/>
    <mergeCell ref="T22:V22"/>
    <mergeCell ref="X22:Z22"/>
    <mergeCell ref="AB22:AD22"/>
    <mergeCell ref="AF22:AH22"/>
    <mergeCell ref="AJ22:AL22"/>
    <mergeCell ref="AN22:AP22"/>
    <mergeCell ref="AR22:AT22"/>
    <mergeCell ref="AV22:AX22"/>
    <mergeCell ref="AZ22:BB22"/>
    <mergeCell ref="B23:B34"/>
    <mergeCell ref="D24:F24"/>
    <mergeCell ref="H24:J24"/>
    <mergeCell ref="L24:N24"/>
    <mergeCell ref="P24:R24"/>
    <mergeCell ref="T24:V24"/>
    <mergeCell ref="X24:Z24"/>
    <mergeCell ref="AB24:AD24"/>
    <mergeCell ref="AF24:AH24"/>
    <mergeCell ref="AJ24:AL24"/>
    <mergeCell ref="AN24:AP24"/>
    <mergeCell ref="AR24:AT24"/>
    <mergeCell ref="AV24:AX24"/>
    <mergeCell ref="AZ24:BB24"/>
    <mergeCell ref="C25:C28"/>
    <mergeCell ref="D25:F25"/>
    <mergeCell ref="H25:J25"/>
    <mergeCell ref="L25:N25"/>
    <mergeCell ref="P25:R25"/>
    <mergeCell ref="T25:V25"/>
    <mergeCell ref="X25:Z25"/>
    <mergeCell ref="AB25:AD25"/>
    <mergeCell ref="AF25:AH25"/>
    <mergeCell ref="AJ25:AL25"/>
    <mergeCell ref="AN25:AP25"/>
    <mergeCell ref="AR25:AT25"/>
    <mergeCell ref="AV25:AX25"/>
    <mergeCell ref="AZ25:BB25"/>
    <mergeCell ref="D26:F26"/>
    <mergeCell ref="H26:J26"/>
    <mergeCell ref="L26:N26"/>
    <mergeCell ref="P26:R26"/>
    <mergeCell ref="T26:V26"/>
    <mergeCell ref="X26:Z26"/>
    <mergeCell ref="AB26:AD26"/>
    <mergeCell ref="AF26:AH26"/>
    <mergeCell ref="AJ26:AL26"/>
    <mergeCell ref="AN26:AP26"/>
    <mergeCell ref="AR26:AT26"/>
    <mergeCell ref="AV26:AX26"/>
    <mergeCell ref="AZ26:BB26"/>
    <mergeCell ref="D27:F27"/>
    <mergeCell ref="H27:J27"/>
    <mergeCell ref="L27:N27"/>
    <mergeCell ref="P27:R27"/>
    <mergeCell ref="T27:V27"/>
    <mergeCell ref="X27:Z27"/>
    <mergeCell ref="AB27:AD27"/>
    <mergeCell ref="AF27:AH27"/>
    <mergeCell ref="AJ27:AL27"/>
    <mergeCell ref="AN27:AP27"/>
    <mergeCell ref="AR27:AT27"/>
    <mergeCell ref="AV27:AX27"/>
    <mergeCell ref="AZ27:BB27"/>
    <mergeCell ref="D28:F28"/>
    <mergeCell ref="H28:J28"/>
    <mergeCell ref="L28:N28"/>
    <mergeCell ref="P28:R28"/>
    <mergeCell ref="T28:V28"/>
    <mergeCell ref="X28:Z28"/>
    <mergeCell ref="AB28:AD28"/>
    <mergeCell ref="AF28:AH28"/>
    <mergeCell ref="AJ28:AL28"/>
    <mergeCell ref="AN28:AP28"/>
    <mergeCell ref="AR28:AT28"/>
    <mergeCell ref="AV28:AX28"/>
    <mergeCell ref="AZ28:BB28"/>
    <mergeCell ref="D30:F30"/>
    <mergeCell ref="H30:J30"/>
    <mergeCell ref="L30:N30"/>
    <mergeCell ref="P30:R30"/>
    <mergeCell ref="T30:V30"/>
    <mergeCell ref="X30:Z30"/>
    <mergeCell ref="AB30:AD30"/>
    <mergeCell ref="AF30:AH30"/>
    <mergeCell ref="AJ30:AL30"/>
    <mergeCell ref="AN30:AP30"/>
    <mergeCell ref="AR30:AT30"/>
    <mergeCell ref="AV30:AX30"/>
    <mergeCell ref="AZ30:BB30"/>
    <mergeCell ref="C31:C34"/>
    <mergeCell ref="D31:F31"/>
    <mergeCell ref="H31:J31"/>
    <mergeCell ref="L31:N31"/>
    <mergeCell ref="P31:R31"/>
    <mergeCell ref="T31:V31"/>
    <mergeCell ref="X31:Z31"/>
    <mergeCell ref="AB31:AD31"/>
    <mergeCell ref="AF31:AH31"/>
    <mergeCell ref="AJ31:AL31"/>
    <mergeCell ref="AN31:AP31"/>
    <mergeCell ref="AR31:AT31"/>
    <mergeCell ref="AV31:AX31"/>
    <mergeCell ref="AZ31:BB31"/>
    <mergeCell ref="D32:F32"/>
    <mergeCell ref="H32:J32"/>
    <mergeCell ref="L32:N32"/>
    <mergeCell ref="P32:R32"/>
    <mergeCell ref="T32:V32"/>
    <mergeCell ref="X32:Z32"/>
    <mergeCell ref="AB32:AD32"/>
    <mergeCell ref="AF32:AH32"/>
    <mergeCell ref="AJ32:AL32"/>
    <mergeCell ref="AN32:AP32"/>
    <mergeCell ref="AR32:AT32"/>
    <mergeCell ref="AV32:AX32"/>
    <mergeCell ref="AZ32:BB32"/>
    <mergeCell ref="D33:F33"/>
    <mergeCell ref="H33:J33"/>
    <mergeCell ref="L33:N33"/>
    <mergeCell ref="P33:R33"/>
    <mergeCell ref="T33:V33"/>
    <mergeCell ref="X33:Z33"/>
    <mergeCell ref="AB33:AD33"/>
    <mergeCell ref="AF33:AH33"/>
    <mergeCell ref="AJ33:AL33"/>
    <mergeCell ref="AN33:AP33"/>
    <mergeCell ref="AR33:AT33"/>
    <mergeCell ref="AV33:AX33"/>
    <mergeCell ref="AZ33:BB33"/>
    <mergeCell ref="D34:F34"/>
    <mergeCell ref="H34:J34"/>
    <mergeCell ref="L34:N34"/>
    <mergeCell ref="P34:R34"/>
    <mergeCell ref="T34:V34"/>
    <mergeCell ref="X34:Z34"/>
    <mergeCell ref="AB34:AD34"/>
    <mergeCell ref="AF34:AH34"/>
    <mergeCell ref="AJ34:AL34"/>
    <mergeCell ref="AN34:AP34"/>
    <mergeCell ref="AR34:AT34"/>
    <mergeCell ref="AV34:AX34"/>
    <mergeCell ref="AZ34:BB34"/>
    <mergeCell ref="B35:B46"/>
    <mergeCell ref="D36:F36"/>
    <mergeCell ref="H36:J36"/>
    <mergeCell ref="L36:N36"/>
    <mergeCell ref="P36:R36"/>
    <mergeCell ref="T36:V36"/>
    <mergeCell ref="X36:Z36"/>
    <mergeCell ref="AB36:AD36"/>
    <mergeCell ref="AF36:AH36"/>
    <mergeCell ref="AJ36:AL36"/>
    <mergeCell ref="AN36:AP36"/>
    <mergeCell ref="AR36:AT36"/>
    <mergeCell ref="AV36:AX36"/>
    <mergeCell ref="AZ36:BB36"/>
    <mergeCell ref="C37:C40"/>
    <mergeCell ref="D37:F37"/>
    <mergeCell ref="H37:J37"/>
    <mergeCell ref="L37:N37"/>
    <mergeCell ref="P37:R37"/>
    <mergeCell ref="T37:V37"/>
    <mergeCell ref="X37:Z37"/>
    <mergeCell ref="AB37:AD37"/>
    <mergeCell ref="AF37:AH37"/>
    <mergeCell ref="AJ37:AL37"/>
    <mergeCell ref="AN37:AP37"/>
    <mergeCell ref="AR37:AT37"/>
    <mergeCell ref="AV37:AX37"/>
    <mergeCell ref="AZ37:BB37"/>
    <mergeCell ref="D38:F38"/>
    <mergeCell ref="H38:J38"/>
    <mergeCell ref="L38:N38"/>
    <mergeCell ref="P38:R38"/>
    <mergeCell ref="T38:V38"/>
    <mergeCell ref="X38:Z38"/>
    <mergeCell ref="AB38:AD38"/>
    <mergeCell ref="AF38:AH38"/>
    <mergeCell ref="AJ38:AL38"/>
    <mergeCell ref="AN38:AP38"/>
    <mergeCell ref="AR38:AT38"/>
    <mergeCell ref="AV38:AX38"/>
    <mergeCell ref="AZ38:BB38"/>
    <mergeCell ref="D39:F39"/>
    <mergeCell ref="H39:J39"/>
    <mergeCell ref="L39:N39"/>
    <mergeCell ref="P39:R39"/>
    <mergeCell ref="T39:V39"/>
    <mergeCell ref="X39:Z39"/>
    <mergeCell ref="AB39:AD39"/>
    <mergeCell ref="AF39:AH39"/>
    <mergeCell ref="AJ39:AL39"/>
    <mergeCell ref="AN39:AP39"/>
    <mergeCell ref="AR39:AT39"/>
    <mergeCell ref="AV39:AX39"/>
    <mergeCell ref="AZ39:BB39"/>
    <mergeCell ref="D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AN40:AP40"/>
    <mergeCell ref="AR40:AT40"/>
    <mergeCell ref="AV40:AX40"/>
    <mergeCell ref="AZ40:BB40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AN42:AP42"/>
    <mergeCell ref="AR42:AT42"/>
    <mergeCell ref="AV42:AX42"/>
    <mergeCell ref="AZ42:BB42"/>
    <mergeCell ref="C43:C46"/>
    <mergeCell ref="D43:F43"/>
    <mergeCell ref="H43:J43"/>
    <mergeCell ref="L43:N43"/>
    <mergeCell ref="P43:R43"/>
    <mergeCell ref="T43:V43"/>
    <mergeCell ref="X43:Z43"/>
    <mergeCell ref="AB43:AD43"/>
    <mergeCell ref="AF43:AH43"/>
    <mergeCell ref="AJ43:AL43"/>
    <mergeCell ref="AN43:AP43"/>
    <mergeCell ref="AR43:AT43"/>
    <mergeCell ref="AV43:AX43"/>
    <mergeCell ref="AZ43:BB43"/>
    <mergeCell ref="D44:F44"/>
    <mergeCell ref="H44:J44"/>
    <mergeCell ref="L44:N44"/>
    <mergeCell ref="P44:R44"/>
    <mergeCell ref="T44:V44"/>
    <mergeCell ref="X44:Z44"/>
    <mergeCell ref="AB44:AD44"/>
    <mergeCell ref="AF44:AH44"/>
    <mergeCell ref="AJ44:AL44"/>
    <mergeCell ref="AN44:AP44"/>
    <mergeCell ref="AR44:AT44"/>
    <mergeCell ref="AV44:AX44"/>
    <mergeCell ref="AZ44:BB44"/>
    <mergeCell ref="D45:F45"/>
    <mergeCell ref="H45:J45"/>
    <mergeCell ref="L45:N45"/>
    <mergeCell ref="P45:R45"/>
    <mergeCell ref="T45:V45"/>
    <mergeCell ref="X45:Z45"/>
    <mergeCell ref="AB45:AD45"/>
    <mergeCell ref="AF45:AH45"/>
    <mergeCell ref="AJ45:AL45"/>
    <mergeCell ref="AN45:AP45"/>
    <mergeCell ref="AR45:AT45"/>
    <mergeCell ref="AV45:AX45"/>
    <mergeCell ref="AZ45:BB45"/>
    <mergeCell ref="D46:F46"/>
    <mergeCell ref="H46:J46"/>
    <mergeCell ref="L46:N46"/>
    <mergeCell ref="P46:R46"/>
    <mergeCell ref="T46:V46"/>
    <mergeCell ref="X46:Z46"/>
    <mergeCell ref="AB46:AD46"/>
    <mergeCell ref="AF46:AH46"/>
    <mergeCell ref="AJ46:AL46"/>
    <mergeCell ref="AN46:AP46"/>
    <mergeCell ref="AR46:AT46"/>
    <mergeCell ref="AV46:AX46"/>
    <mergeCell ref="AZ46:BB46"/>
    <mergeCell ref="B47:B58"/>
    <mergeCell ref="D48:F48"/>
    <mergeCell ref="H48:J48"/>
    <mergeCell ref="L48:N48"/>
    <mergeCell ref="P48:R48"/>
    <mergeCell ref="T48:V48"/>
    <mergeCell ref="X48:Z48"/>
    <mergeCell ref="AB48:AD48"/>
    <mergeCell ref="AF48:AH48"/>
    <mergeCell ref="AJ48:AL48"/>
    <mergeCell ref="AN48:AP48"/>
    <mergeCell ref="AR48:AT48"/>
    <mergeCell ref="AV48:AX48"/>
    <mergeCell ref="AZ48:BB48"/>
    <mergeCell ref="C49:C52"/>
    <mergeCell ref="D49:F49"/>
    <mergeCell ref="H49:J49"/>
    <mergeCell ref="L49:N49"/>
    <mergeCell ref="P49:R49"/>
    <mergeCell ref="T49:V49"/>
    <mergeCell ref="X49:Z49"/>
    <mergeCell ref="AB49:AD49"/>
    <mergeCell ref="AF49:AH49"/>
    <mergeCell ref="AJ49:AL49"/>
    <mergeCell ref="AN49:AP49"/>
    <mergeCell ref="AR49:AT49"/>
    <mergeCell ref="AV49:AX49"/>
    <mergeCell ref="AZ49:BB49"/>
    <mergeCell ref="D50:F50"/>
    <mergeCell ref="H50:J50"/>
    <mergeCell ref="L50:N50"/>
    <mergeCell ref="P50:R50"/>
    <mergeCell ref="T50:V50"/>
    <mergeCell ref="X50:Z50"/>
    <mergeCell ref="AB50:AD50"/>
    <mergeCell ref="AF50:AH50"/>
    <mergeCell ref="AJ50:AL50"/>
    <mergeCell ref="AN50:AP50"/>
    <mergeCell ref="AR50:AT50"/>
    <mergeCell ref="AV50:AX50"/>
    <mergeCell ref="AZ50:BB50"/>
    <mergeCell ref="D51:F51"/>
    <mergeCell ref="H51:J51"/>
    <mergeCell ref="L51:N51"/>
    <mergeCell ref="P51:R51"/>
    <mergeCell ref="T51:V51"/>
    <mergeCell ref="X51:Z51"/>
    <mergeCell ref="AB51:AD51"/>
    <mergeCell ref="AF51:AH51"/>
    <mergeCell ref="AJ51:AL51"/>
    <mergeCell ref="AN51:AP51"/>
    <mergeCell ref="AR51:AT51"/>
    <mergeCell ref="AV51:AX51"/>
    <mergeCell ref="AZ51:BB51"/>
    <mergeCell ref="D52:F52"/>
    <mergeCell ref="H52:J52"/>
    <mergeCell ref="L52:N52"/>
    <mergeCell ref="P52:R52"/>
    <mergeCell ref="T52:V52"/>
    <mergeCell ref="X52:Z52"/>
    <mergeCell ref="AB52:AD52"/>
    <mergeCell ref="AF52:AH52"/>
    <mergeCell ref="AJ52:AL52"/>
    <mergeCell ref="AN52:AP52"/>
    <mergeCell ref="AR52:AT52"/>
    <mergeCell ref="AV52:AX52"/>
    <mergeCell ref="AZ52:BB52"/>
    <mergeCell ref="D54:F54"/>
    <mergeCell ref="H54:J54"/>
    <mergeCell ref="L54:N54"/>
    <mergeCell ref="P54:R54"/>
    <mergeCell ref="T54:V54"/>
    <mergeCell ref="X54:Z54"/>
    <mergeCell ref="AB54:AD54"/>
    <mergeCell ref="AF54:AH54"/>
    <mergeCell ref="AJ54:AL54"/>
    <mergeCell ref="AN54:AP54"/>
    <mergeCell ref="AR54:AT54"/>
    <mergeCell ref="AV54:AX54"/>
    <mergeCell ref="AZ54:BB54"/>
    <mergeCell ref="C55:C58"/>
    <mergeCell ref="D55:F55"/>
    <mergeCell ref="H55:J55"/>
    <mergeCell ref="L55:N55"/>
    <mergeCell ref="P55:R55"/>
    <mergeCell ref="T55:V55"/>
    <mergeCell ref="X55:Z55"/>
    <mergeCell ref="AB55:AD55"/>
    <mergeCell ref="AF55:AH55"/>
    <mergeCell ref="AJ55:AL55"/>
    <mergeCell ref="AN55:AP55"/>
    <mergeCell ref="AR55:AT55"/>
    <mergeCell ref="AV55:AX55"/>
    <mergeCell ref="AZ55:BB55"/>
    <mergeCell ref="D56:F56"/>
    <mergeCell ref="H56:J56"/>
    <mergeCell ref="L56:N56"/>
    <mergeCell ref="P56:R56"/>
    <mergeCell ref="T56:V56"/>
    <mergeCell ref="X56:Z56"/>
    <mergeCell ref="AB56:AD56"/>
    <mergeCell ref="AF56:AH56"/>
    <mergeCell ref="AJ56:AL56"/>
    <mergeCell ref="AN56:AP56"/>
    <mergeCell ref="AR56:AT56"/>
    <mergeCell ref="AV56:AX56"/>
    <mergeCell ref="AZ56:BB56"/>
    <mergeCell ref="D57:F57"/>
    <mergeCell ref="H57:J57"/>
    <mergeCell ref="L57:N57"/>
    <mergeCell ref="P57:R57"/>
    <mergeCell ref="T57:V57"/>
    <mergeCell ref="X57:Z57"/>
    <mergeCell ref="AB57:AD57"/>
    <mergeCell ref="AF57:AH57"/>
    <mergeCell ref="AJ57:AL57"/>
    <mergeCell ref="AN57:AP57"/>
    <mergeCell ref="AR57:AT57"/>
    <mergeCell ref="AV57:AX57"/>
    <mergeCell ref="AZ57:BB57"/>
    <mergeCell ref="D58:F58"/>
    <mergeCell ref="H58:J58"/>
    <mergeCell ref="L58:N58"/>
    <mergeCell ref="P58:R58"/>
    <mergeCell ref="T58:V58"/>
    <mergeCell ref="X58:Z58"/>
    <mergeCell ref="AB58:AD58"/>
    <mergeCell ref="AF58:AH58"/>
    <mergeCell ref="AJ58:AL58"/>
    <mergeCell ref="AN58:AP58"/>
    <mergeCell ref="AR58:AT58"/>
    <mergeCell ref="AV58:AX58"/>
    <mergeCell ref="AZ58:BB58"/>
    <mergeCell ref="B59:B70"/>
    <mergeCell ref="D60:F60"/>
    <mergeCell ref="H60:J60"/>
    <mergeCell ref="L60:N60"/>
    <mergeCell ref="P60:R60"/>
    <mergeCell ref="T60:V60"/>
    <mergeCell ref="X60:Z60"/>
    <mergeCell ref="AB60:AD60"/>
    <mergeCell ref="AF60:AH60"/>
    <mergeCell ref="AJ60:AL60"/>
    <mergeCell ref="AN60:AP60"/>
    <mergeCell ref="AR60:AT60"/>
    <mergeCell ref="AV60:AX60"/>
    <mergeCell ref="AZ60:BB60"/>
    <mergeCell ref="C61:C64"/>
    <mergeCell ref="D61:F61"/>
    <mergeCell ref="H61:J61"/>
    <mergeCell ref="L61:N61"/>
    <mergeCell ref="P61:R61"/>
    <mergeCell ref="T61:V61"/>
    <mergeCell ref="X61:Z61"/>
    <mergeCell ref="AB61:AD61"/>
    <mergeCell ref="AF61:AH61"/>
    <mergeCell ref="AJ61:AL61"/>
    <mergeCell ref="AN61:AP61"/>
    <mergeCell ref="AR61:AT61"/>
    <mergeCell ref="AV61:AX61"/>
    <mergeCell ref="AZ61:BB61"/>
    <mergeCell ref="D62:F62"/>
    <mergeCell ref="H62:J62"/>
    <mergeCell ref="L62:N62"/>
    <mergeCell ref="P62:R62"/>
    <mergeCell ref="T62:V62"/>
    <mergeCell ref="X62:Z62"/>
    <mergeCell ref="AB62:AD62"/>
    <mergeCell ref="AF62:AH62"/>
    <mergeCell ref="AJ62:AL62"/>
    <mergeCell ref="AN62:AP62"/>
    <mergeCell ref="AR62:AT62"/>
    <mergeCell ref="AV62:AX62"/>
    <mergeCell ref="AZ62:BB62"/>
    <mergeCell ref="D63:F63"/>
    <mergeCell ref="H63:J63"/>
    <mergeCell ref="L63:N63"/>
    <mergeCell ref="P63:R63"/>
    <mergeCell ref="T63:V63"/>
    <mergeCell ref="X63:Z63"/>
    <mergeCell ref="AB63:AD63"/>
    <mergeCell ref="AF63:AH63"/>
    <mergeCell ref="AJ63:AL63"/>
    <mergeCell ref="AN63:AP63"/>
    <mergeCell ref="AR63:AT63"/>
    <mergeCell ref="AV63:AX63"/>
    <mergeCell ref="AZ63:BB63"/>
    <mergeCell ref="D64:F64"/>
    <mergeCell ref="H64:J64"/>
    <mergeCell ref="L64:N64"/>
    <mergeCell ref="P64:R64"/>
    <mergeCell ref="T64:V64"/>
    <mergeCell ref="X64:Z64"/>
    <mergeCell ref="AB64:AD64"/>
    <mergeCell ref="AF64:AH64"/>
    <mergeCell ref="AJ64:AL64"/>
    <mergeCell ref="AN64:AP64"/>
    <mergeCell ref="AR64:AT64"/>
    <mergeCell ref="AV64:AX64"/>
    <mergeCell ref="AZ64:BB64"/>
    <mergeCell ref="D66:F66"/>
    <mergeCell ref="H66:J66"/>
    <mergeCell ref="L66:N66"/>
    <mergeCell ref="P66:R66"/>
    <mergeCell ref="T66:V66"/>
    <mergeCell ref="X66:Z66"/>
    <mergeCell ref="AB66:AD66"/>
    <mergeCell ref="AF66:AH66"/>
    <mergeCell ref="AJ66:AL66"/>
    <mergeCell ref="AN66:AP66"/>
    <mergeCell ref="AR66:AT66"/>
    <mergeCell ref="AV66:AX66"/>
    <mergeCell ref="AZ66:BB66"/>
    <mergeCell ref="C67:C70"/>
    <mergeCell ref="D67:F67"/>
    <mergeCell ref="H67:J67"/>
    <mergeCell ref="L67:N67"/>
    <mergeCell ref="P67:R67"/>
    <mergeCell ref="T67:V67"/>
    <mergeCell ref="X67:Z67"/>
    <mergeCell ref="AB67:AD67"/>
    <mergeCell ref="AF67:AH67"/>
    <mergeCell ref="AJ67:AL67"/>
    <mergeCell ref="AN67:AP67"/>
    <mergeCell ref="AR67:AT67"/>
    <mergeCell ref="AV67:AX67"/>
    <mergeCell ref="AZ67:BB67"/>
    <mergeCell ref="D68:F68"/>
    <mergeCell ref="H68:J68"/>
    <mergeCell ref="L68:N68"/>
    <mergeCell ref="P68:R68"/>
    <mergeCell ref="T68:V68"/>
    <mergeCell ref="X68:Z68"/>
    <mergeCell ref="AB68:AD68"/>
    <mergeCell ref="AF68:AH68"/>
    <mergeCell ref="AJ68:AL68"/>
    <mergeCell ref="AN68:AP68"/>
    <mergeCell ref="AR68:AT68"/>
    <mergeCell ref="AV68:AX68"/>
    <mergeCell ref="AZ68:BB68"/>
    <mergeCell ref="D69:F69"/>
    <mergeCell ref="H69:J69"/>
    <mergeCell ref="L69:N69"/>
    <mergeCell ref="P69:R69"/>
    <mergeCell ref="T69:V69"/>
    <mergeCell ref="X69:Z69"/>
    <mergeCell ref="AB69:AD69"/>
    <mergeCell ref="AF69:AH69"/>
    <mergeCell ref="AJ69:AL69"/>
    <mergeCell ref="AN69:AP69"/>
    <mergeCell ref="AR69:AT69"/>
    <mergeCell ref="AV69:AX69"/>
    <mergeCell ref="AZ69:BB69"/>
    <mergeCell ref="D70:F70"/>
    <mergeCell ref="H70:J70"/>
    <mergeCell ref="L70:N70"/>
    <mergeCell ref="P70:R70"/>
    <mergeCell ref="T70:V70"/>
    <mergeCell ref="X70:Z70"/>
    <mergeCell ref="AB70:AD70"/>
    <mergeCell ref="AF70:AH70"/>
    <mergeCell ref="AJ70:AL70"/>
    <mergeCell ref="AN70:AP70"/>
    <mergeCell ref="AR70:AT70"/>
    <mergeCell ref="AV70:AX70"/>
    <mergeCell ref="AZ70:BB70"/>
    <mergeCell ref="B71:B82"/>
    <mergeCell ref="D72:F72"/>
    <mergeCell ref="H72:J72"/>
    <mergeCell ref="L72:N72"/>
    <mergeCell ref="P72:R72"/>
    <mergeCell ref="T72:V72"/>
    <mergeCell ref="X72:Z72"/>
    <mergeCell ref="AB72:AD72"/>
    <mergeCell ref="AF72:AH72"/>
    <mergeCell ref="AJ72:AL72"/>
    <mergeCell ref="AN72:AP72"/>
    <mergeCell ref="AR72:AT72"/>
    <mergeCell ref="AV72:AX72"/>
    <mergeCell ref="AZ72:BB72"/>
    <mergeCell ref="C73:C76"/>
    <mergeCell ref="D73:F73"/>
    <mergeCell ref="H73:J73"/>
    <mergeCell ref="L73:N73"/>
    <mergeCell ref="P73:R73"/>
    <mergeCell ref="T73:V73"/>
    <mergeCell ref="X73:Z73"/>
    <mergeCell ref="AB73:AD73"/>
    <mergeCell ref="AF73:AH73"/>
    <mergeCell ref="AJ73:AL73"/>
    <mergeCell ref="AN73:AP73"/>
    <mergeCell ref="AR73:AT73"/>
    <mergeCell ref="AV73:AX73"/>
    <mergeCell ref="AZ73:BB73"/>
    <mergeCell ref="D74:F74"/>
    <mergeCell ref="H74:J74"/>
    <mergeCell ref="L74:N74"/>
    <mergeCell ref="P74:R74"/>
    <mergeCell ref="T74:V74"/>
    <mergeCell ref="X74:Z74"/>
    <mergeCell ref="AB74:AD74"/>
    <mergeCell ref="AF74:AH74"/>
    <mergeCell ref="AJ74:AL74"/>
    <mergeCell ref="AN74:AP74"/>
    <mergeCell ref="AR74:AT74"/>
    <mergeCell ref="AV74:AX74"/>
    <mergeCell ref="AZ74:BB74"/>
    <mergeCell ref="D75:F75"/>
    <mergeCell ref="H75:J75"/>
    <mergeCell ref="L75:N75"/>
    <mergeCell ref="P75:R75"/>
    <mergeCell ref="T75:V75"/>
    <mergeCell ref="X75:Z75"/>
    <mergeCell ref="AB75:AD75"/>
    <mergeCell ref="AF75:AH75"/>
    <mergeCell ref="AJ75:AL75"/>
    <mergeCell ref="AN75:AP75"/>
    <mergeCell ref="AR75:AT75"/>
    <mergeCell ref="AV75:AX75"/>
    <mergeCell ref="AZ75:BB75"/>
    <mergeCell ref="D76:F76"/>
    <mergeCell ref="H76:J76"/>
    <mergeCell ref="L76:N76"/>
    <mergeCell ref="P76:R76"/>
    <mergeCell ref="T76:V76"/>
    <mergeCell ref="X76:Z76"/>
    <mergeCell ref="AB76:AD76"/>
    <mergeCell ref="AF76:AH76"/>
    <mergeCell ref="AJ76:AL76"/>
    <mergeCell ref="AN76:AP76"/>
    <mergeCell ref="AR76:AT76"/>
    <mergeCell ref="AV76:AX76"/>
    <mergeCell ref="AZ76:BB76"/>
    <mergeCell ref="D78:F78"/>
    <mergeCell ref="H78:J78"/>
    <mergeCell ref="L78:N78"/>
    <mergeCell ref="P78:R78"/>
    <mergeCell ref="T78:V78"/>
    <mergeCell ref="X78:Z78"/>
    <mergeCell ref="AB78:AD78"/>
    <mergeCell ref="AF78:AH78"/>
    <mergeCell ref="AJ78:AL78"/>
    <mergeCell ref="AN78:AP78"/>
    <mergeCell ref="AR78:AT78"/>
    <mergeCell ref="AV78:AX78"/>
    <mergeCell ref="AZ78:BB78"/>
    <mergeCell ref="C79:C82"/>
    <mergeCell ref="D79:F79"/>
    <mergeCell ref="H79:J79"/>
    <mergeCell ref="L79:N79"/>
    <mergeCell ref="P79:R79"/>
    <mergeCell ref="T79:V79"/>
    <mergeCell ref="X79:Z79"/>
    <mergeCell ref="AB79:AD79"/>
    <mergeCell ref="AF79:AH79"/>
    <mergeCell ref="AJ79:AL79"/>
    <mergeCell ref="AN79:AP79"/>
    <mergeCell ref="AR79:AT79"/>
    <mergeCell ref="AV79:AX79"/>
    <mergeCell ref="AZ79:BB79"/>
    <mergeCell ref="D80:F80"/>
    <mergeCell ref="H80:J80"/>
    <mergeCell ref="L80:N80"/>
    <mergeCell ref="P80:R80"/>
    <mergeCell ref="T80:V80"/>
    <mergeCell ref="X80:Z80"/>
    <mergeCell ref="AB80:AD80"/>
    <mergeCell ref="AF80:AH80"/>
    <mergeCell ref="AJ80:AL80"/>
    <mergeCell ref="AN80:AP80"/>
    <mergeCell ref="AR80:AT80"/>
    <mergeCell ref="AV80:AX80"/>
    <mergeCell ref="AZ80:BB80"/>
    <mergeCell ref="D81:F81"/>
    <mergeCell ref="H81:J81"/>
    <mergeCell ref="L81:N81"/>
    <mergeCell ref="P81:R81"/>
    <mergeCell ref="T81:V81"/>
    <mergeCell ref="X81:Z81"/>
    <mergeCell ref="AB81:AD81"/>
    <mergeCell ref="AF81:AH81"/>
    <mergeCell ref="AJ81:AL81"/>
    <mergeCell ref="AN81:AP81"/>
    <mergeCell ref="AR81:AT81"/>
    <mergeCell ref="AV81:AX81"/>
    <mergeCell ref="AZ81:BB81"/>
    <mergeCell ref="D82:F82"/>
    <mergeCell ref="H82:J82"/>
    <mergeCell ref="L82:N82"/>
    <mergeCell ref="P82:R82"/>
    <mergeCell ref="T82:V82"/>
    <mergeCell ref="X82:Z82"/>
    <mergeCell ref="AB82:AD82"/>
    <mergeCell ref="AF82:AH82"/>
    <mergeCell ref="AJ82:AL82"/>
    <mergeCell ref="AN82:AP82"/>
    <mergeCell ref="AR82:AT82"/>
    <mergeCell ref="AV82:AX82"/>
    <mergeCell ref="AZ82:BB82"/>
    <mergeCell ref="B83:B94"/>
    <mergeCell ref="D84:F84"/>
    <mergeCell ref="H84:J84"/>
    <mergeCell ref="L84:N84"/>
    <mergeCell ref="P84:R84"/>
    <mergeCell ref="T84:V84"/>
    <mergeCell ref="X84:Z84"/>
    <mergeCell ref="AB84:AD84"/>
    <mergeCell ref="AF84:AH84"/>
    <mergeCell ref="AJ84:AL84"/>
    <mergeCell ref="AN84:AP84"/>
    <mergeCell ref="AR84:AT84"/>
    <mergeCell ref="AV84:AX84"/>
    <mergeCell ref="AZ84:BB84"/>
    <mergeCell ref="C85:C88"/>
    <mergeCell ref="D85:F85"/>
    <mergeCell ref="H85:J85"/>
    <mergeCell ref="L85:N85"/>
    <mergeCell ref="P85:R85"/>
    <mergeCell ref="T85:V85"/>
    <mergeCell ref="X85:Z85"/>
    <mergeCell ref="AB85:AD85"/>
    <mergeCell ref="AF85:AH85"/>
    <mergeCell ref="AJ85:AL85"/>
    <mergeCell ref="AN85:AP85"/>
    <mergeCell ref="AR85:AT85"/>
    <mergeCell ref="AV85:AX85"/>
    <mergeCell ref="AZ85:BB85"/>
    <mergeCell ref="D86:F86"/>
    <mergeCell ref="H86:J86"/>
    <mergeCell ref="L86:N86"/>
    <mergeCell ref="P86:R86"/>
    <mergeCell ref="T86:V86"/>
    <mergeCell ref="X86:Z86"/>
    <mergeCell ref="AB86:AD86"/>
    <mergeCell ref="AF86:AH86"/>
    <mergeCell ref="AJ86:AL86"/>
    <mergeCell ref="AN86:AP86"/>
    <mergeCell ref="AR86:AT86"/>
    <mergeCell ref="AV86:AX86"/>
    <mergeCell ref="AZ86:BB86"/>
    <mergeCell ref="D87:F87"/>
    <mergeCell ref="H87:J87"/>
    <mergeCell ref="L87:N87"/>
    <mergeCell ref="P87:R87"/>
    <mergeCell ref="T87:V87"/>
    <mergeCell ref="X87:Z87"/>
    <mergeCell ref="AB87:AD87"/>
    <mergeCell ref="AF87:AH87"/>
    <mergeCell ref="AJ87:AL87"/>
    <mergeCell ref="AN87:AP87"/>
    <mergeCell ref="AR87:AT87"/>
    <mergeCell ref="AV87:AX87"/>
    <mergeCell ref="AZ87:BB87"/>
    <mergeCell ref="D88:F88"/>
    <mergeCell ref="H88:J88"/>
    <mergeCell ref="L88:N88"/>
    <mergeCell ref="P88:R88"/>
    <mergeCell ref="T88:V88"/>
    <mergeCell ref="X88:Z88"/>
    <mergeCell ref="AB88:AD88"/>
    <mergeCell ref="AF88:AH88"/>
    <mergeCell ref="AJ88:AL88"/>
    <mergeCell ref="AN88:AP88"/>
    <mergeCell ref="AR88:AT88"/>
    <mergeCell ref="AV88:AX88"/>
    <mergeCell ref="AZ88:BB88"/>
    <mergeCell ref="D90:F90"/>
    <mergeCell ref="H90:J90"/>
    <mergeCell ref="L90:N90"/>
    <mergeCell ref="P90:R90"/>
    <mergeCell ref="T90:V90"/>
    <mergeCell ref="X90:Z90"/>
    <mergeCell ref="AB90:AD90"/>
    <mergeCell ref="AF90:AH90"/>
    <mergeCell ref="AJ90:AL90"/>
    <mergeCell ref="AN90:AP90"/>
    <mergeCell ref="AR90:AT90"/>
    <mergeCell ref="AV90:AX90"/>
    <mergeCell ref="AZ90:BB90"/>
    <mergeCell ref="C91:C94"/>
    <mergeCell ref="D91:F91"/>
    <mergeCell ref="H91:J91"/>
    <mergeCell ref="L91:N91"/>
    <mergeCell ref="P91:R91"/>
    <mergeCell ref="T91:V91"/>
    <mergeCell ref="X91:Z91"/>
    <mergeCell ref="AB91:AD91"/>
    <mergeCell ref="AF91:AH91"/>
    <mergeCell ref="AJ91:AL91"/>
    <mergeCell ref="AN91:AP91"/>
    <mergeCell ref="AR91:AT91"/>
    <mergeCell ref="AV91:AX91"/>
    <mergeCell ref="AZ91:BB91"/>
    <mergeCell ref="D92:F92"/>
    <mergeCell ref="H92:J92"/>
    <mergeCell ref="L92:N92"/>
    <mergeCell ref="P92:R92"/>
    <mergeCell ref="T92:V92"/>
    <mergeCell ref="X92:Z92"/>
    <mergeCell ref="AB92:AD92"/>
    <mergeCell ref="AF92:AH92"/>
    <mergeCell ref="AJ92:AL92"/>
    <mergeCell ref="AN92:AP92"/>
    <mergeCell ref="AR92:AT92"/>
    <mergeCell ref="AV92:AX92"/>
    <mergeCell ref="AZ92:BB92"/>
    <mergeCell ref="D93:F93"/>
    <mergeCell ref="H93:J93"/>
    <mergeCell ref="L93:N93"/>
    <mergeCell ref="P93:R93"/>
    <mergeCell ref="T93:V93"/>
    <mergeCell ref="X93:Z93"/>
    <mergeCell ref="AB93:AD93"/>
    <mergeCell ref="AF93:AH93"/>
    <mergeCell ref="AJ93:AL93"/>
    <mergeCell ref="AN93:AP93"/>
    <mergeCell ref="AR93:AT93"/>
    <mergeCell ref="AV93:AX93"/>
    <mergeCell ref="AZ93:BB93"/>
    <mergeCell ref="D94:F94"/>
    <mergeCell ref="H94:J94"/>
    <mergeCell ref="L94:N94"/>
    <mergeCell ref="P94:R94"/>
    <mergeCell ref="T94:V94"/>
    <mergeCell ref="X94:Z94"/>
    <mergeCell ref="AB94:AD94"/>
    <mergeCell ref="AF94:AH94"/>
    <mergeCell ref="AJ94:AL94"/>
    <mergeCell ref="AN94:AP94"/>
    <mergeCell ref="AR94:AT94"/>
    <mergeCell ref="AV94:AX94"/>
    <mergeCell ref="AZ94:BB94"/>
    <mergeCell ref="B95:B106"/>
    <mergeCell ref="D96:F96"/>
    <mergeCell ref="H96:J96"/>
    <mergeCell ref="L96:N96"/>
    <mergeCell ref="P96:R96"/>
    <mergeCell ref="T96:V96"/>
    <mergeCell ref="X96:Z96"/>
    <mergeCell ref="AB96:AD96"/>
    <mergeCell ref="AF96:AH96"/>
    <mergeCell ref="AJ96:AL96"/>
    <mergeCell ref="AN96:AP96"/>
    <mergeCell ref="AR96:AT96"/>
    <mergeCell ref="AV96:AX96"/>
    <mergeCell ref="AZ96:BB96"/>
    <mergeCell ref="C97:C100"/>
    <mergeCell ref="D97:F97"/>
    <mergeCell ref="H97:J97"/>
    <mergeCell ref="L97:N97"/>
    <mergeCell ref="P97:R97"/>
    <mergeCell ref="T97:V97"/>
    <mergeCell ref="X97:Z97"/>
    <mergeCell ref="AB97:AD97"/>
    <mergeCell ref="AF97:AH97"/>
    <mergeCell ref="AJ97:AL97"/>
    <mergeCell ref="AN97:AP97"/>
    <mergeCell ref="AR97:AT97"/>
    <mergeCell ref="AV97:AX97"/>
    <mergeCell ref="AZ97:BB97"/>
    <mergeCell ref="D98:F98"/>
    <mergeCell ref="H98:J98"/>
    <mergeCell ref="L98:N98"/>
    <mergeCell ref="P98:R98"/>
    <mergeCell ref="T98:V98"/>
    <mergeCell ref="X98:Z98"/>
    <mergeCell ref="AB98:AD98"/>
    <mergeCell ref="AF98:AH98"/>
    <mergeCell ref="AJ98:AL98"/>
    <mergeCell ref="AN98:AP98"/>
    <mergeCell ref="AR98:AT98"/>
    <mergeCell ref="AV98:AX98"/>
    <mergeCell ref="AZ98:BB98"/>
    <mergeCell ref="D99:F99"/>
    <mergeCell ref="H99:J99"/>
    <mergeCell ref="L99:N99"/>
    <mergeCell ref="P99:R99"/>
    <mergeCell ref="T99:V99"/>
    <mergeCell ref="X99:Z99"/>
    <mergeCell ref="AB99:AD99"/>
    <mergeCell ref="AF99:AH99"/>
    <mergeCell ref="AJ99:AL99"/>
    <mergeCell ref="AN99:AP99"/>
    <mergeCell ref="AR99:AT99"/>
    <mergeCell ref="AV99:AX99"/>
    <mergeCell ref="AZ99:BB99"/>
    <mergeCell ref="D100:F100"/>
    <mergeCell ref="H100:J100"/>
    <mergeCell ref="L100:N100"/>
    <mergeCell ref="P100:R100"/>
    <mergeCell ref="T100:V100"/>
    <mergeCell ref="X100:Z100"/>
    <mergeCell ref="AB100:AD100"/>
    <mergeCell ref="AF100:AH100"/>
    <mergeCell ref="AJ100:AL100"/>
    <mergeCell ref="AN100:AP100"/>
    <mergeCell ref="AR100:AT100"/>
    <mergeCell ref="AV100:AX100"/>
    <mergeCell ref="AZ100:BB100"/>
    <mergeCell ref="D102:F102"/>
    <mergeCell ref="H102:J102"/>
    <mergeCell ref="L102:N102"/>
    <mergeCell ref="P102:R102"/>
    <mergeCell ref="T102:V102"/>
    <mergeCell ref="X102:Z102"/>
    <mergeCell ref="AB102:AD102"/>
    <mergeCell ref="AF102:AH102"/>
    <mergeCell ref="AJ102:AL102"/>
    <mergeCell ref="AN102:AP102"/>
    <mergeCell ref="AR102:AT102"/>
    <mergeCell ref="AV102:AX102"/>
    <mergeCell ref="AZ102:BB102"/>
    <mergeCell ref="C103:C106"/>
    <mergeCell ref="D103:F103"/>
    <mergeCell ref="H103:J103"/>
    <mergeCell ref="L103:N103"/>
    <mergeCell ref="P103:R103"/>
    <mergeCell ref="T103:V103"/>
    <mergeCell ref="X103:Z103"/>
    <mergeCell ref="AB103:AD103"/>
    <mergeCell ref="AF103:AH103"/>
    <mergeCell ref="AJ103:AL103"/>
    <mergeCell ref="AN103:AP103"/>
    <mergeCell ref="AR103:AT103"/>
    <mergeCell ref="AV103:AX103"/>
    <mergeCell ref="AZ103:BB103"/>
    <mergeCell ref="D104:F104"/>
    <mergeCell ref="H104:J104"/>
    <mergeCell ref="L104:N104"/>
    <mergeCell ref="P104:R104"/>
    <mergeCell ref="T104:V104"/>
    <mergeCell ref="X104:Z104"/>
    <mergeCell ref="AB104:AD104"/>
    <mergeCell ref="AF104:AH104"/>
    <mergeCell ref="AJ104:AL104"/>
    <mergeCell ref="AN104:AP104"/>
    <mergeCell ref="AR104:AT104"/>
    <mergeCell ref="AV104:AX104"/>
    <mergeCell ref="AZ104:BB104"/>
    <mergeCell ref="D105:F105"/>
    <mergeCell ref="H105:J105"/>
    <mergeCell ref="L105:N105"/>
    <mergeCell ref="P105:R105"/>
    <mergeCell ref="T105:V105"/>
    <mergeCell ref="X105:Z105"/>
    <mergeCell ref="AB105:AD105"/>
    <mergeCell ref="AF105:AH105"/>
    <mergeCell ref="AJ105:AL105"/>
    <mergeCell ref="AN105:AP105"/>
    <mergeCell ref="AR105:AT105"/>
    <mergeCell ref="AV105:AX105"/>
    <mergeCell ref="AZ105:BB105"/>
    <mergeCell ref="D106:F106"/>
    <mergeCell ref="H106:J106"/>
    <mergeCell ref="L106:N106"/>
    <mergeCell ref="P106:R106"/>
    <mergeCell ref="T106:V106"/>
    <mergeCell ref="X106:Z106"/>
    <mergeCell ref="AB106:AD106"/>
    <mergeCell ref="AF106:AH106"/>
    <mergeCell ref="AJ106:AL106"/>
    <mergeCell ref="AN106:AP106"/>
    <mergeCell ref="AR106:AT106"/>
    <mergeCell ref="AV106:AX106"/>
    <mergeCell ref="AZ106:BB106"/>
    <mergeCell ref="B107:B118"/>
    <mergeCell ref="D108:F108"/>
    <mergeCell ref="H108:J108"/>
    <mergeCell ref="L108:N108"/>
    <mergeCell ref="P108:R108"/>
    <mergeCell ref="T108:V108"/>
    <mergeCell ref="X108:Z108"/>
    <mergeCell ref="AB108:AD108"/>
    <mergeCell ref="AF108:AH108"/>
    <mergeCell ref="AJ108:AL108"/>
    <mergeCell ref="AN108:AP108"/>
    <mergeCell ref="AR108:AT108"/>
    <mergeCell ref="AV108:AX108"/>
    <mergeCell ref="AZ108:BB108"/>
    <mergeCell ref="C109:C112"/>
    <mergeCell ref="D109:F109"/>
    <mergeCell ref="H109:J109"/>
    <mergeCell ref="L109:N109"/>
    <mergeCell ref="P109:R109"/>
    <mergeCell ref="T109:V109"/>
    <mergeCell ref="X109:Z109"/>
    <mergeCell ref="AB109:AD109"/>
    <mergeCell ref="AF109:AH109"/>
    <mergeCell ref="AJ109:AL109"/>
    <mergeCell ref="AN109:AP109"/>
    <mergeCell ref="AR109:AT109"/>
    <mergeCell ref="AV109:AX109"/>
    <mergeCell ref="AZ109:BB109"/>
    <mergeCell ref="D110:F110"/>
    <mergeCell ref="H110:J110"/>
    <mergeCell ref="L110:N110"/>
    <mergeCell ref="P110:R110"/>
    <mergeCell ref="T110:V110"/>
    <mergeCell ref="X110:Z110"/>
    <mergeCell ref="AB110:AD110"/>
    <mergeCell ref="AF110:AH110"/>
    <mergeCell ref="AJ110:AL110"/>
    <mergeCell ref="AN110:AP110"/>
    <mergeCell ref="AR110:AT110"/>
    <mergeCell ref="AV110:AX110"/>
    <mergeCell ref="AZ110:BB110"/>
    <mergeCell ref="D111:F111"/>
    <mergeCell ref="H111:J111"/>
    <mergeCell ref="L111:N111"/>
    <mergeCell ref="P111:R111"/>
    <mergeCell ref="T111:V111"/>
    <mergeCell ref="X111:Z111"/>
    <mergeCell ref="AB111:AD111"/>
    <mergeCell ref="AF111:AH111"/>
    <mergeCell ref="AJ111:AL111"/>
    <mergeCell ref="AN111:AP111"/>
    <mergeCell ref="AR111:AT111"/>
    <mergeCell ref="AV111:AX111"/>
    <mergeCell ref="AZ111:BB111"/>
    <mergeCell ref="D112:F112"/>
    <mergeCell ref="H112:J112"/>
    <mergeCell ref="L112:N112"/>
    <mergeCell ref="P112:R112"/>
    <mergeCell ref="T112:V112"/>
    <mergeCell ref="X112:Z112"/>
    <mergeCell ref="AB112:AD112"/>
    <mergeCell ref="AF112:AH112"/>
    <mergeCell ref="AJ112:AL112"/>
    <mergeCell ref="AN112:AP112"/>
    <mergeCell ref="AR112:AT112"/>
    <mergeCell ref="AV112:AX112"/>
    <mergeCell ref="AZ112:BB112"/>
    <mergeCell ref="D114:F114"/>
    <mergeCell ref="H114:J114"/>
    <mergeCell ref="L114:N114"/>
    <mergeCell ref="P114:R114"/>
    <mergeCell ref="T114:V114"/>
    <mergeCell ref="X114:Z114"/>
    <mergeCell ref="AB114:AD114"/>
    <mergeCell ref="AF114:AH114"/>
    <mergeCell ref="AJ114:AL114"/>
    <mergeCell ref="AN114:AP114"/>
    <mergeCell ref="AR114:AT114"/>
    <mergeCell ref="AV114:AX114"/>
    <mergeCell ref="AZ114:BB114"/>
    <mergeCell ref="C115:C118"/>
    <mergeCell ref="D115:F115"/>
    <mergeCell ref="H115:J115"/>
    <mergeCell ref="L115:N115"/>
    <mergeCell ref="P115:R115"/>
    <mergeCell ref="T115:V115"/>
    <mergeCell ref="X115:Z115"/>
    <mergeCell ref="AB115:AD115"/>
    <mergeCell ref="AF115:AH115"/>
    <mergeCell ref="AJ115:AL115"/>
    <mergeCell ref="AN115:AP115"/>
    <mergeCell ref="AR115:AT115"/>
    <mergeCell ref="AV115:AX115"/>
    <mergeCell ref="AZ115:BB115"/>
    <mergeCell ref="D116:F116"/>
    <mergeCell ref="H116:J116"/>
    <mergeCell ref="L116:N116"/>
    <mergeCell ref="P116:R116"/>
    <mergeCell ref="T116:V116"/>
    <mergeCell ref="X116:Z116"/>
    <mergeCell ref="AB116:AD116"/>
    <mergeCell ref="AF116:AH116"/>
    <mergeCell ref="AJ116:AL116"/>
    <mergeCell ref="AN116:AP116"/>
    <mergeCell ref="AR116:AT116"/>
    <mergeCell ref="AV116:AX116"/>
    <mergeCell ref="AZ116:BB116"/>
    <mergeCell ref="D117:F117"/>
    <mergeCell ref="H117:J117"/>
    <mergeCell ref="L117:N117"/>
    <mergeCell ref="P117:R117"/>
    <mergeCell ref="T117:V117"/>
    <mergeCell ref="X117:Z117"/>
    <mergeCell ref="AB117:AD117"/>
    <mergeCell ref="AF117:AH117"/>
    <mergeCell ref="AJ117:AL117"/>
    <mergeCell ref="AN117:AP117"/>
    <mergeCell ref="AR117:AT117"/>
    <mergeCell ref="AV117:AX117"/>
    <mergeCell ref="AZ117:BB117"/>
    <mergeCell ref="D118:F118"/>
    <mergeCell ref="H118:J118"/>
    <mergeCell ref="L118:N118"/>
    <mergeCell ref="P118:R118"/>
    <mergeCell ref="T118:V118"/>
    <mergeCell ref="X118:Z118"/>
    <mergeCell ref="AB118:AD118"/>
    <mergeCell ref="AF118:AH118"/>
    <mergeCell ref="AJ118:AL118"/>
    <mergeCell ref="AN118:AP118"/>
    <mergeCell ref="AR118:AT118"/>
    <mergeCell ref="AV118:AX118"/>
    <mergeCell ref="AZ118:BB118"/>
    <mergeCell ref="B119:B130"/>
    <mergeCell ref="D120:F120"/>
    <mergeCell ref="H120:J120"/>
    <mergeCell ref="L120:N120"/>
    <mergeCell ref="P120:R120"/>
    <mergeCell ref="T120:V120"/>
    <mergeCell ref="X120:Z120"/>
    <mergeCell ref="AB120:AD120"/>
    <mergeCell ref="AF120:AH120"/>
    <mergeCell ref="AJ120:AL120"/>
    <mergeCell ref="AN120:AP120"/>
    <mergeCell ref="AR120:AT120"/>
    <mergeCell ref="AV120:AX120"/>
    <mergeCell ref="AZ120:BB120"/>
    <mergeCell ref="C121:C124"/>
    <mergeCell ref="D121:F121"/>
    <mergeCell ref="H121:J121"/>
    <mergeCell ref="L121:N121"/>
    <mergeCell ref="P121:R121"/>
    <mergeCell ref="T121:V121"/>
    <mergeCell ref="X121:Z121"/>
    <mergeCell ref="AB121:AD121"/>
    <mergeCell ref="AF121:AH121"/>
    <mergeCell ref="AJ121:AL121"/>
    <mergeCell ref="AN121:AP121"/>
    <mergeCell ref="AR121:AT121"/>
    <mergeCell ref="AV121:AX121"/>
    <mergeCell ref="AZ121:BB121"/>
    <mergeCell ref="D122:F122"/>
    <mergeCell ref="H122:J122"/>
    <mergeCell ref="L122:N122"/>
    <mergeCell ref="P122:R122"/>
    <mergeCell ref="T122:V122"/>
    <mergeCell ref="X122:Z122"/>
    <mergeCell ref="AB122:AD122"/>
    <mergeCell ref="AF122:AH122"/>
    <mergeCell ref="AJ122:AL122"/>
    <mergeCell ref="AN122:AP122"/>
    <mergeCell ref="AR122:AT122"/>
    <mergeCell ref="AV122:AX122"/>
    <mergeCell ref="AZ122:BB122"/>
    <mergeCell ref="D123:F123"/>
    <mergeCell ref="H123:J123"/>
    <mergeCell ref="L123:N123"/>
    <mergeCell ref="P123:R123"/>
    <mergeCell ref="T123:V123"/>
    <mergeCell ref="X123:Z123"/>
    <mergeCell ref="AB123:AD123"/>
    <mergeCell ref="AF123:AH123"/>
    <mergeCell ref="AJ123:AL123"/>
    <mergeCell ref="AN123:AP123"/>
    <mergeCell ref="AR123:AT123"/>
    <mergeCell ref="AV123:AX123"/>
    <mergeCell ref="AZ123:BB123"/>
    <mergeCell ref="D124:F124"/>
    <mergeCell ref="H124:J124"/>
    <mergeCell ref="L124:N124"/>
    <mergeCell ref="P124:R124"/>
    <mergeCell ref="T124:V124"/>
    <mergeCell ref="X124:Z124"/>
    <mergeCell ref="AB124:AD124"/>
    <mergeCell ref="AF124:AH124"/>
    <mergeCell ref="AJ124:AL124"/>
    <mergeCell ref="AN124:AP124"/>
    <mergeCell ref="AR124:AT124"/>
    <mergeCell ref="AV124:AX124"/>
    <mergeCell ref="AZ124:BB124"/>
    <mergeCell ref="D126:F126"/>
    <mergeCell ref="H126:J126"/>
    <mergeCell ref="L126:N126"/>
    <mergeCell ref="P126:R126"/>
    <mergeCell ref="T126:V126"/>
    <mergeCell ref="X126:Z126"/>
    <mergeCell ref="AB126:AD126"/>
    <mergeCell ref="AF126:AH126"/>
    <mergeCell ref="AJ126:AL126"/>
    <mergeCell ref="AN126:AP126"/>
    <mergeCell ref="AR126:AT126"/>
    <mergeCell ref="AV126:AX126"/>
    <mergeCell ref="AZ126:BB126"/>
    <mergeCell ref="C127:C130"/>
    <mergeCell ref="D127:F127"/>
    <mergeCell ref="H127:J127"/>
    <mergeCell ref="L127:N127"/>
    <mergeCell ref="P127:R127"/>
    <mergeCell ref="T127:V127"/>
    <mergeCell ref="X127:Z127"/>
    <mergeCell ref="AB127:AD127"/>
    <mergeCell ref="AF127:AH127"/>
    <mergeCell ref="AJ127:AL127"/>
    <mergeCell ref="AN127:AP127"/>
    <mergeCell ref="AR127:AT127"/>
    <mergeCell ref="AV127:AX127"/>
    <mergeCell ref="AZ127:BB127"/>
    <mergeCell ref="D128:F128"/>
    <mergeCell ref="H128:J128"/>
    <mergeCell ref="L128:N128"/>
    <mergeCell ref="P128:R128"/>
    <mergeCell ref="T128:V128"/>
    <mergeCell ref="X128:Z128"/>
    <mergeCell ref="AB128:AD128"/>
    <mergeCell ref="AF128:AH128"/>
    <mergeCell ref="AJ128:AL128"/>
    <mergeCell ref="AN128:AP128"/>
    <mergeCell ref="AR128:AT128"/>
    <mergeCell ref="AV128:AX128"/>
    <mergeCell ref="AZ128:BB128"/>
    <mergeCell ref="D129:F129"/>
    <mergeCell ref="H129:J129"/>
    <mergeCell ref="L129:N129"/>
    <mergeCell ref="P129:R129"/>
    <mergeCell ref="T129:V129"/>
    <mergeCell ref="X129:Z129"/>
    <mergeCell ref="AB129:AD129"/>
    <mergeCell ref="AF129:AH129"/>
    <mergeCell ref="AJ129:AL129"/>
    <mergeCell ref="AN129:AP129"/>
    <mergeCell ref="AR129:AT129"/>
    <mergeCell ref="AV129:AX129"/>
    <mergeCell ref="AZ129:BB129"/>
    <mergeCell ref="D130:F130"/>
    <mergeCell ref="H130:J130"/>
    <mergeCell ref="L130:N130"/>
    <mergeCell ref="P130:R130"/>
    <mergeCell ref="T130:V130"/>
    <mergeCell ref="X130:Z130"/>
    <mergeCell ref="AB130:AD130"/>
    <mergeCell ref="AF130:AH130"/>
    <mergeCell ref="AJ130:AL130"/>
    <mergeCell ref="AN130:AP130"/>
    <mergeCell ref="AR130:AT130"/>
    <mergeCell ref="AV130:AX130"/>
    <mergeCell ref="AZ130:BB130"/>
    <mergeCell ref="B131:B142"/>
    <mergeCell ref="D132:F132"/>
    <mergeCell ref="H132:J132"/>
    <mergeCell ref="L132:N132"/>
    <mergeCell ref="P132:R132"/>
    <mergeCell ref="T132:V132"/>
    <mergeCell ref="X132:Z132"/>
    <mergeCell ref="AB132:AD132"/>
    <mergeCell ref="AF132:AH132"/>
    <mergeCell ref="AJ132:AL132"/>
    <mergeCell ref="AN132:AP132"/>
    <mergeCell ref="AR132:AT132"/>
    <mergeCell ref="AV132:AX132"/>
    <mergeCell ref="AZ132:BB132"/>
    <mergeCell ref="C133:C136"/>
    <mergeCell ref="D133:F133"/>
    <mergeCell ref="H133:J133"/>
    <mergeCell ref="L133:N133"/>
    <mergeCell ref="P133:R133"/>
    <mergeCell ref="T133:V133"/>
    <mergeCell ref="X133:Z133"/>
    <mergeCell ref="AB133:AD133"/>
    <mergeCell ref="AF133:AH133"/>
    <mergeCell ref="AJ133:AL133"/>
    <mergeCell ref="AN133:AP133"/>
    <mergeCell ref="AR133:AT133"/>
    <mergeCell ref="AV133:AX133"/>
    <mergeCell ref="AZ133:BB133"/>
    <mergeCell ref="D134:F134"/>
    <mergeCell ref="H134:J134"/>
    <mergeCell ref="L134:N134"/>
    <mergeCell ref="P134:R134"/>
    <mergeCell ref="T134:V134"/>
    <mergeCell ref="X134:Z134"/>
    <mergeCell ref="AB134:AD134"/>
    <mergeCell ref="AF134:AH134"/>
    <mergeCell ref="AJ134:AL134"/>
    <mergeCell ref="AN134:AP134"/>
    <mergeCell ref="AR134:AT134"/>
    <mergeCell ref="AV134:AX134"/>
    <mergeCell ref="AZ134:BB134"/>
    <mergeCell ref="D135:F135"/>
    <mergeCell ref="H135:J135"/>
    <mergeCell ref="L135:N135"/>
    <mergeCell ref="P135:R135"/>
    <mergeCell ref="T135:V135"/>
    <mergeCell ref="X135:Z135"/>
    <mergeCell ref="AB135:AD135"/>
    <mergeCell ref="AF135:AH135"/>
    <mergeCell ref="AJ135:AL135"/>
    <mergeCell ref="AN135:AP135"/>
    <mergeCell ref="AR135:AT135"/>
    <mergeCell ref="AV135:AX135"/>
    <mergeCell ref="AZ135:BB135"/>
    <mergeCell ref="D136:F136"/>
    <mergeCell ref="H136:J136"/>
    <mergeCell ref="L136:N136"/>
    <mergeCell ref="P136:R136"/>
    <mergeCell ref="T136:V136"/>
    <mergeCell ref="X136:Z136"/>
    <mergeCell ref="AB136:AD136"/>
    <mergeCell ref="AF136:AH136"/>
    <mergeCell ref="AJ136:AL136"/>
    <mergeCell ref="AN136:AP136"/>
    <mergeCell ref="AR136:AT136"/>
    <mergeCell ref="AV136:AX136"/>
    <mergeCell ref="AZ136:BB136"/>
    <mergeCell ref="D138:F138"/>
    <mergeCell ref="H138:J138"/>
    <mergeCell ref="L138:N138"/>
    <mergeCell ref="P138:R138"/>
    <mergeCell ref="T138:V138"/>
    <mergeCell ref="X138:Z138"/>
    <mergeCell ref="AB138:AD138"/>
    <mergeCell ref="AF138:AH138"/>
    <mergeCell ref="AJ138:AL138"/>
    <mergeCell ref="AN138:AP138"/>
    <mergeCell ref="AR138:AT138"/>
    <mergeCell ref="AV138:AX138"/>
    <mergeCell ref="AZ138:BB138"/>
    <mergeCell ref="C139:C142"/>
    <mergeCell ref="D139:F139"/>
    <mergeCell ref="H139:J139"/>
    <mergeCell ref="L139:N139"/>
    <mergeCell ref="P139:R139"/>
    <mergeCell ref="T139:V139"/>
    <mergeCell ref="X139:Z139"/>
    <mergeCell ref="AB139:AD139"/>
    <mergeCell ref="AF139:AH139"/>
    <mergeCell ref="AJ139:AL139"/>
    <mergeCell ref="AN139:AP139"/>
    <mergeCell ref="AR139:AT139"/>
    <mergeCell ref="AV139:AX139"/>
    <mergeCell ref="AZ139:BB139"/>
    <mergeCell ref="D140:F140"/>
    <mergeCell ref="H140:J140"/>
    <mergeCell ref="L140:N140"/>
    <mergeCell ref="P140:R140"/>
    <mergeCell ref="T140:V140"/>
    <mergeCell ref="X140:Z140"/>
    <mergeCell ref="AB140:AD140"/>
    <mergeCell ref="AF140:AH140"/>
    <mergeCell ref="AJ140:AL140"/>
    <mergeCell ref="AN140:AP140"/>
    <mergeCell ref="AR140:AT140"/>
    <mergeCell ref="AV140:AX140"/>
    <mergeCell ref="AZ140:BB140"/>
    <mergeCell ref="D141:F141"/>
    <mergeCell ref="H141:J141"/>
    <mergeCell ref="L141:N141"/>
    <mergeCell ref="P141:R141"/>
    <mergeCell ref="T141:V141"/>
    <mergeCell ref="X141:Z141"/>
    <mergeCell ref="AB141:AD141"/>
    <mergeCell ref="AF141:AH141"/>
    <mergeCell ref="AJ141:AL141"/>
    <mergeCell ref="AN141:AP141"/>
    <mergeCell ref="AR141:AT141"/>
    <mergeCell ref="AV141:AX141"/>
    <mergeCell ref="AZ141:BB141"/>
    <mergeCell ref="D142:F142"/>
    <mergeCell ref="H142:J142"/>
    <mergeCell ref="L142:N142"/>
    <mergeCell ref="P142:R142"/>
    <mergeCell ref="T142:V142"/>
    <mergeCell ref="X142:Z142"/>
    <mergeCell ref="AB142:AD142"/>
    <mergeCell ref="AF142:AH142"/>
    <mergeCell ref="AJ142:AL142"/>
    <mergeCell ref="AN142:AP142"/>
    <mergeCell ref="AR142:AT142"/>
    <mergeCell ref="AV142:AX142"/>
    <mergeCell ref="AZ142:BB142"/>
    <mergeCell ref="B143:B154"/>
    <mergeCell ref="D144:F144"/>
    <mergeCell ref="H144:J144"/>
    <mergeCell ref="L144:N144"/>
    <mergeCell ref="P144:R144"/>
    <mergeCell ref="T144:V144"/>
    <mergeCell ref="X144:Z144"/>
    <mergeCell ref="AB144:AD144"/>
    <mergeCell ref="AF144:AH144"/>
    <mergeCell ref="AJ144:AL144"/>
    <mergeCell ref="AN144:AP144"/>
    <mergeCell ref="AR144:AT144"/>
    <mergeCell ref="AV144:AX144"/>
    <mergeCell ref="AZ144:BB144"/>
    <mergeCell ref="C145:C148"/>
    <mergeCell ref="D145:F145"/>
    <mergeCell ref="H145:J145"/>
    <mergeCell ref="L145:N145"/>
    <mergeCell ref="P145:R145"/>
    <mergeCell ref="T145:V145"/>
    <mergeCell ref="X145:Z145"/>
    <mergeCell ref="AB145:AD145"/>
    <mergeCell ref="AF145:AH145"/>
    <mergeCell ref="AJ145:AL145"/>
    <mergeCell ref="AN145:AP145"/>
    <mergeCell ref="AR145:AT145"/>
    <mergeCell ref="AV145:AX145"/>
    <mergeCell ref="AZ145:BB145"/>
    <mergeCell ref="D146:F146"/>
    <mergeCell ref="H146:J146"/>
    <mergeCell ref="L146:N146"/>
    <mergeCell ref="P146:R146"/>
    <mergeCell ref="T146:V146"/>
    <mergeCell ref="X146:Z146"/>
    <mergeCell ref="AB146:AD146"/>
    <mergeCell ref="AF146:AH146"/>
    <mergeCell ref="AJ146:AL146"/>
    <mergeCell ref="AN146:AP146"/>
    <mergeCell ref="AR146:AT146"/>
    <mergeCell ref="AV146:AX146"/>
    <mergeCell ref="AZ146:BB146"/>
    <mergeCell ref="D147:F147"/>
    <mergeCell ref="H147:J147"/>
    <mergeCell ref="L147:N147"/>
    <mergeCell ref="P147:R147"/>
    <mergeCell ref="T147:V147"/>
    <mergeCell ref="X147:Z147"/>
    <mergeCell ref="AB147:AD147"/>
    <mergeCell ref="AF147:AH147"/>
    <mergeCell ref="AJ147:AL147"/>
    <mergeCell ref="AN147:AP147"/>
    <mergeCell ref="AR147:AT147"/>
    <mergeCell ref="AV147:AX147"/>
    <mergeCell ref="AZ147:BB147"/>
    <mergeCell ref="D148:F148"/>
    <mergeCell ref="H148:J148"/>
    <mergeCell ref="L148:N148"/>
    <mergeCell ref="P148:R148"/>
    <mergeCell ref="T148:V148"/>
    <mergeCell ref="X148:Z148"/>
    <mergeCell ref="AB148:AD148"/>
    <mergeCell ref="AF148:AH148"/>
    <mergeCell ref="AJ148:AL148"/>
    <mergeCell ref="AN148:AP148"/>
    <mergeCell ref="AR148:AT148"/>
    <mergeCell ref="AV148:AX148"/>
    <mergeCell ref="AZ148:BB148"/>
    <mergeCell ref="D150:F150"/>
    <mergeCell ref="H150:J150"/>
    <mergeCell ref="L150:N150"/>
    <mergeCell ref="P150:R150"/>
    <mergeCell ref="T150:V150"/>
    <mergeCell ref="X150:Z150"/>
    <mergeCell ref="AB150:AD150"/>
    <mergeCell ref="AF150:AH150"/>
    <mergeCell ref="AJ150:AL150"/>
    <mergeCell ref="AN150:AP150"/>
    <mergeCell ref="AR150:AT150"/>
    <mergeCell ref="AV150:AX150"/>
    <mergeCell ref="AZ150:BB150"/>
    <mergeCell ref="C151:C154"/>
    <mergeCell ref="D151:F151"/>
    <mergeCell ref="H151:J151"/>
    <mergeCell ref="L151:N151"/>
    <mergeCell ref="P151:R151"/>
    <mergeCell ref="T151:V151"/>
    <mergeCell ref="X151:Z151"/>
    <mergeCell ref="AB151:AD151"/>
    <mergeCell ref="AF151:AH151"/>
    <mergeCell ref="AJ151:AL151"/>
    <mergeCell ref="AN151:AP151"/>
    <mergeCell ref="AR151:AT151"/>
    <mergeCell ref="AV151:AX151"/>
    <mergeCell ref="AZ151:BB151"/>
    <mergeCell ref="D152:F152"/>
    <mergeCell ref="H152:J152"/>
    <mergeCell ref="L152:N152"/>
    <mergeCell ref="P152:R152"/>
    <mergeCell ref="T152:V152"/>
    <mergeCell ref="X152:Z152"/>
    <mergeCell ref="AB152:AD152"/>
    <mergeCell ref="AF152:AH152"/>
    <mergeCell ref="AJ152:AL152"/>
    <mergeCell ref="AN152:AP152"/>
    <mergeCell ref="AR152:AT152"/>
    <mergeCell ref="AV152:AX152"/>
    <mergeCell ref="AZ152:BB152"/>
    <mergeCell ref="D153:F153"/>
    <mergeCell ref="H153:J153"/>
    <mergeCell ref="L153:N153"/>
    <mergeCell ref="P153:R153"/>
    <mergeCell ref="T153:V153"/>
    <mergeCell ref="X153:Z153"/>
    <mergeCell ref="AB153:AD153"/>
    <mergeCell ref="AF153:AH153"/>
    <mergeCell ref="AJ153:AL153"/>
    <mergeCell ref="AN153:AP153"/>
    <mergeCell ref="AR153:AT153"/>
    <mergeCell ref="AV153:AX153"/>
    <mergeCell ref="AZ153:BB153"/>
    <mergeCell ref="D154:F154"/>
    <mergeCell ref="H154:J154"/>
    <mergeCell ref="L154:N154"/>
    <mergeCell ref="P154:R154"/>
    <mergeCell ref="T154:V154"/>
    <mergeCell ref="X154:Z154"/>
    <mergeCell ref="AB154:AD154"/>
    <mergeCell ref="AF154:AH154"/>
    <mergeCell ref="AJ154:AL154"/>
    <mergeCell ref="AN154:AP154"/>
    <mergeCell ref="AR154:AT154"/>
    <mergeCell ref="AV154:AX154"/>
    <mergeCell ref="AZ154:BB154"/>
    <mergeCell ref="B155:B161"/>
    <mergeCell ref="D156:F156"/>
    <mergeCell ref="H156:J156"/>
    <mergeCell ref="L156:N156"/>
    <mergeCell ref="P156:R156"/>
    <mergeCell ref="T156:V156"/>
    <mergeCell ref="X156:Z156"/>
    <mergeCell ref="AB156:AD156"/>
    <mergeCell ref="AF156:AH156"/>
    <mergeCell ref="AJ156:AL156"/>
    <mergeCell ref="AN156:AP156"/>
    <mergeCell ref="AR156:AT156"/>
    <mergeCell ref="AV156:AX156"/>
    <mergeCell ref="AZ156:BB156"/>
    <mergeCell ref="C157:C160"/>
    <mergeCell ref="D157:F157"/>
    <mergeCell ref="H157:J157"/>
    <mergeCell ref="L157:N157"/>
    <mergeCell ref="P157:R157"/>
    <mergeCell ref="T157:V157"/>
    <mergeCell ref="X157:Z157"/>
    <mergeCell ref="AB157:AD157"/>
    <mergeCell ref="AF157:AH157"/>
    <mergeCell ref="AJ157:AL157"/>
    <mergeCell ref="AN157:AP157"/>
    <mergeCell ref="AR157:AT157"/>
    <mergeCell ref="AV157:AX157"/>
    <mergeCell ref="AZ157:BB157"/>
    <mergeCell ref="D158:F158"/>
    <mergeCell ref="H158:J158"/>
    <mergeCell ref="L158:N158"/>
    <mergeCell ref="P158:R158"/>
    <mergeCell ref="T158:V158"/>
    <mergeCell ref="X158:Z158"/>
    <mergeCell ref="AB158:AD158"/>
    <mergeCell ref="AF158:AH158"/>
    <mergeCell ref="AJ158:AL158"/>
    <mergeCell ref="AN158:AP158"/>
    <mergeCell ref="AR158:AT158"/>
    <mergeCell ref="AV158:AX158"/>
    <mergeCell ref="AZ158:BB158"/>
    <mergeCell ref="D159:F159"/>
    <mergeCell ref="H159:J159"/>
    <mergeCell ref="L159:N159"/>
    <mergeCell ref="P159:R159"/>
    <mergeCell ref="T159:V159"/>
    <mergeCell ref="X159:Z159"/>
    <mergeCell ref="AB159:AD159"/>
    <mergeCell ref="AF159:AH159"/>
    <mergeCell ref="AJ159:AL159"/>
    <mergeCell ref="AN159:AP159"/>
    <mergeCell ref="AR159:AT159"/>
    <mergeCell ref="AV159:AX159"/>
    <mergeCell ref="AZ159:BB159"/>
    <mergeCell ref="D160:F160"/>
    <mergeCell ref="H160:J160"/>
    <mergeCell ref="L160:N160"/>
    <mergeCell ref="P160:R160"/>
    <mergeCell ref="T160:V160"/>
    <mergeCell ref="X160:Z160"/>
    <mergeCell ref="AB160:AD160"/>
    <mergeCell ref="AF160:AH160"/>
    <mergeCell ref="AJ160:AL160"/>
    <mergeCell ref="AN160:AP160"/>
    <mergeCell ref="AR160:AT160"/>
    <mergeCell ref="AV160:AX160"/>
    <mergeCell ref="AZ160:BB160"/>
    <mergeCell ref="D162:F162"/>
    <mergeCell ref="H162:J162"/>
    <mergeCell ref="L162:N162"/>
    <mergeCell ref="P162:R162"/>
    <mergeCell ref="T162:V162"/>
    <mergeCell ref="X162:Z162"/>
    <mergeCell ref="AB162:AD162"/>
    <mergeCell ref="AF162:AH162"/>
    <mergeCell ref="AJ162:AL162"/>
    <mergeCell ref="AN162:AP162"/>
    <mergeCell ref="AR162:AT162"/>
    <mergeCell ref="AV162:AX162"/>
    <mergeCell ref="AZ162:BB162"/>
    <mergeCell ref="C163:C166"/>
    <mergeCell ref="D163:F163"/>
    <mergeCell ref="H163:J163"/>
    <mergeCell ref="L163:N163"/>
    <mergeCell ref="P163:R163"/>
    <mergeCell ref="T163:V163"/>
    <mergeCell ref="X163:Z163"/>
    <mergeCell ref="AB163:AD163"/>
    <mergeCell ref="AF163:AH163"/>
    <mergeCell ref="AJ163:AL163"/>
    <mergeCell ref="AN163:AP163"/>
    <mergeCell ref="AR163:AT163"/>
    <mergeCell ref="AV163:AX163"/>
    <mergeCell ref="AZ163:BB163"/>
    <mergeCell ref="D164:F164"/>
    <mergeCell ref="H164:J164"/>
    <mergeCell ref="L164:N164"/>
    <mergeCell ref="P164:R164"/>
    <mergeCell ref="T164:V164"/>
    <mergeCell ref="X164:Z164"/>
    <mergeCell ref="AB164:AD164"/>
    <mergeCell ref="AF164:AH164"/>
    <mergeCell ref="AJ164:AL164"/>
    <mergeCell ref="AN164:AP164"/>
    <mergeCell ref="AR164:AT164"/>
    <mergeCell ref="AV164:AX164"/>
    <mergeCell ref="AZ164:BB164"/>
    <mergeCell ref="D165:F165"/>
    <mergeCell ref="H165:J165"/>
    <mergeCell ref="L165:N165"/>
    <mergeCell ref="P165:R165"/>
    <mergeCell ref="T165:V165"/>
    <mergeCell ref="X165:Z165"/>
    <mergeCell ref="AB165:AD165"/>
    <mergeCell ref="AF165:AH165"/>
    <mergeCell ref="AJ165:AL165"/>
    <mergeCell ref="AN165:AP165"/>
    <mergeCell ref="AR165:AT165"/>
    <mergeCell ref="AV165:AX165"/>
    <mergeCell ref="AZ165:BB165"/>
    <mergeCell ref="D166:F166"/>
    <mergeCell ref="H166:J166"/>
    <mergeCell ref="L166:N166"/>
    <mergeCell ref="P166:R166"/>
    <mergeCell ref="T166:V166"/>
    <mergeCell ref="X166:Z166"/>
    <mergeCell ref="AZ166:BB166"/>
    <mergeCell ref="AB166:AD166"/>
    <mergeCell ref="AF166:AH166"/>
    <mergeCell ref="AJ166:AL166"/>
    <mergeCell ref="AN166:AP166"/>
    <mergeCell ref="AR166:AT166"/>
    <mergeCell ref="AV166:AX166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6" r:id="rId1"/>
  <headerFooter alignWithMargins="0">
    <oddFooter>&amp;C&amp;"Arial,太字"&amp;10RICOH Corporation   Security System Division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6"/>
  <sheetViews>
    <sheetView zoomScale="75" zoomScaleNormal="75" zoomScalePageLayoutView="0" workbookViewId="0" topLeftCell="A1">
      <selection activeCell="L143" sqref="L143:N143"/>
    </sheetView>
  </sheetViews>
  <sheetFormatPr defaultColWidth="9.00390625" defaultRowHeight="13.5"/>
  <cols>
    <col min="1" max="1" width="12.625" style="1" customWidth="1"/>
    <col min="2" max="2" width="18.50390625" style="1" bestFit="1" customWidth="1"/>
    <col min="3" max="3" width="9.00390625" style="1" customWidth="1"/>
    <col min="4" max="4" width="7.625" style="1" customWidth="1"/>
    <col min="5" max="5" width="2.625" style="1" customWidth="1"/>
    <col min="6" max="6" width="7.625" style="1" customWidth="1"/>
    <col min="7" max="7" width="8.625" style="1" customWidth="1"/>
    <col min="8" max="8" width="7.625" style="1" customWidth="1"/>
    <col min="9" max="9" width="2.625" style="1" customWidth="1"/>
    <col min="10" max="10" width="7.625" style="1" customWidth="1"/>
    <col min="11" max="11" width="8.625" style="1" customWidth="1"/>
    <col min="12" max="12" width="7.625" style="1" customWidth="1"/>
    <col min="13" max="13" width="2.625" style="1" customWidth="1"/>
    <col min="14" max="14" width="7.625" style="1" customWidth="1"/>
    <col min="15" max="15" width="8.625" style="1" customWidth="1"/>
    <col min="16" max="16" width="7.625" style="1" customWidth="1"/>
    <col min="17" max="17" width="2.625" style="1" customWidth="1"/>
    <col min="18" max="18" width="7.625" style="1" customWidth="1"/>
    <col min="19" max="19" width="8.625" style="1" customWidth="1"/>
    <col min="20" max="20" width="7.625" style="1" customWidth="1"/>
    <col min="21" max="21" width="2.625" style="1" customWidth="1"/>
    <col min="22" max="22" width="7.625" style="1" customWidth="1"/>
    <col min="23" max="23" width="8.625" style="1" customWidth="1"/>
    <col min="24" max="24" width="7.625" style="1" customWidth="1"/>
    <col min="25" max="25" width="9.00390625" style="1" customWidth="1"/>
    <col min="26" max="26" width="7.625" style="1" customWidth="1"/>
    <col min="27" max="27" width="9.00390625" style="1" customWidth="1"/>
    <col min="28" max="28" width="7.625" style="1" customWidth="1"/>
    <col min="29" max="29" width="9.00390625" style="1" customWidth="1"/>
    <col min="30" max="30" width="7.625" style="1" customWidth="1"/>
    <col min="31" max="31" width="9.00390625" style="1" customWidth="1"/>
    <col min="32" max="32" width="7.625" style="1" customWidth="1"/>
    <col min="33" max="33" width="9.00390625" style="1" customWidth="1"/>
    <col min="34" max="34" width="7.625" style="1" customWidth="1"/>
    <col min="35" max="35" width="9.00390625" style="1" customWidth="1"/>
    <col min="36" max="36" width="7.625" style="1" customWidth="1"/>
    <col min="37" max="37" width="9.00390625" style="1" customWidth="1"/>
    <col min="38" max="38" width="7.625" style="1" customWidth="1"/>
    <col min="39" max="39" width="9.00390625" style="1" customWidth="1"/>
    <col min="40" max="40" width="7.625" style="1" customWidth="1"/>
    <col min="41" max="41" width="9.00390625" style="1" customWidth="1"/>
    <col min="42" max="42" width="7.625" style="1" customWidth="1"/>
    <col min="43" max="43" width="9.00390625" style="1" customWidth="1"/>
    <col min="44" max="44" width="7.625" style="1" customWidth="1"/>
    <col min="45" max="45" width="9.00390625" style="1" customWidth="1"/>
    <col min="46" max="46" width="7.625" style="1" customWidth="1"/>
    <col min="47" max="47" width="9.00390625" style="1" customWidth="1"/>
    <col min="48" max="48" width="7.625" style="1" customWidth="1"/>
    <col min="49" max="49" width="9.00390625" style="1" customWidth="1"/>
    <col min="50" max="50" width="7.625" style="1" customWidth="1"/>
    <col min="51" max="51" width="9.00390625" style="1" customWidth="1"/>
    <col min="52" max="52" width="7.625" style="1" customWidth="1"/>
    <col min="53" max="53" width="9.00390625" style="1" customWidth="1"/>
    <col min="54" max="54" width="7.625" style="1" customWidth="1"/>
    <col min="55" max="16384" width="9.00390625" style="1" customWidth="1"/>
  </cols>
  <sheetData>
    <row r="1" ht="34.5" thickBot="1">
      <c r="A1" s="4" t="s">
        <v>13</v>
      </c>
    </row>
    <row r="2" ht="14.25" customHeight="1">
      <c r="A2" s="60" t="s">
        <v>20</v>
      </c>
    </row>
    <row r="3" spans="1:23" ht="18.75" thickBot="1">
      <c r="A3" s="61"/>
      <c r="B3" s="5" t="s">
        <v>19</v>
      </c>
      <c r="C3" s="62" t="s">
        <v>14</v>
      </c>
      <c r="D3" s="64" t="s">
        <v>30</v>
      </c>
      <c r="E3" s="65"/>
      <c r="F3" s="65"/>
      <c r="G3" s="66"/>
      <c r="H3" s="64" t="s">
        <v>31</v>
      </c>
      <c r="I3" s="65"/>
      <c r="J3" s="65"/>
      <c r="K3" s="66"/>
      <c r="L3" s="64" t="s">
        <v>32</v>
      </c>
      <c r="M3" s="65"/>
      <c r="N3" s="65"/>
      <c r="O3" s="66"/>
      <c r="P3" s="64" t="s">
        <v>63</v>
      </c>
      <c r="Q3" s="65"/>
      <c r="R3" s="65"/>
      <c r="S3" s="66"/>
      <c r="T3" s="64" t="s">
        <v>33</v>
      </c>
      <c r="U3" s="65"/>
      <c r="V3" s="65"/>
      <c r="W3" s="66"/>
    </row>
    <row r="4" spans="1:23" ht="14.25" customHeight="1">
      <c r="A4" s="37" t="s">
        <v>66</v>
      </c>
      <c r="B4" s="38">
        <v>6.6</v>
      </c>
      <c r="C4" s="63"/>
      <c r="D4" s="70" t="s">
        <v>15</v>
      </c>
      <c r="E4" s="71"/>
      <c r="F4" s="71"/>
      <c r="G4" s="72"/>
      <c r="H4" s="70" t="s">
        <v>29</v>
      </c>
      <c r="I4" s="71"/>
      <c r="J4" s="71"/>
      <c r="K4" s="72"/>
      <c r="L4" s="70" t="s">
        <v>47</v>
      </c>
      <c r="M4" s="71"/>
      <c r="N4" s="71"/>
      <c r="O4" s="72"/>
      <c r="P4" s="70" t="s">
        <v>49</v>
      </c>
      <c r="Q4" s="71"/>
      <c r="R4" s="71"/>
      <c r="S4" s="72"/>
      <c r="T4" s="70" t="s">
        <v>51</v>
      </c>
      <c r="U4" s="71"/>
      <c r="V4" s="71"/>
      <c r="W4" s="72"/>
    </row>
    <row r="5" spans="1:23" ht="18" customHeight="1">
      <c r="A5" s="37" t="s">
        <v>69</v>
      </c>
      <c r="B5" s="38">
        <v>8.8</v>
      </c>
      <c r="C5" s="50"/>
      <c r="D5" s="67" t="s">
        <v>35</v>
      </c>
      <c r="E5" s="68"/>
      <c r="F5" s="69"/>
      <c r="G5" s="2" t="s">
        <v>17</v>
      </c>
      <c r="H5" s="67" t="s">
        <v>35</v>
      </c>
      <c r="I5" s="68"/>
      <c r="J5" s="69"/>
      <c r="K5" s="2" t="s">
        <v>17</v>
      </c>
      <c r="L5" s="67" t="s">
        <v>35</v>
      </c>
      <c r="M5" s="68"/>
      <c r="N5" s="69"/>
      <c r="O5" s="2" t="s">
        <v>17</v>
      </c>
      <c r="P5" s="67" t="s">
        <v>35</v>
      </c>
      <c r="Q5" s="68"/>
      <c r="R5" s="69"/>
      <c r="S5" s="2" t="s">
        <v>17</v>
      </c>
      <c r="T5" s="67" t="s">
        <v>35</v>
      </c>
      <c r="U5" s="68"/>
      <c r="V5" s="69"/>
      <c r="W5" s="2" t="s">
        <v>17</v>
      </c>
    </row>
    <row r="6" spans="3:23" ht="18" customHeight="1" hidden="1">
      <c r="C6" s="73" t="s">
        <v>64</v>
      </c>
      <c r="D6" s="51" t="s">
        <v>37</v>
      </c>
      <c r="E6" s="52"/>
      <c r="F6" s="53"/>
      <c r="G6" s="16">
        <v>51.37755</v>
      </c>
      <c r="H6" s="51" t="s">
        <v>37</v>
      </c>
      <c r="I6" s="52"/>
      <c r="J6" s="53"/>
      <c r="K6" s="16">
        <v>51.12123</v>
      </c>
      <c r="L6" s="51" t="s">
        <v>37</v>
      </c>
      <c r="M6" s="52"/>
      <c r="N6" s="53"/>
      <c r="O6" s="16">
        <v>25.00048</v>
      </c>
      <c r="P6" s="51" t="s">
        <v>37</v>
      </c>
      <c r="Q6" s="52"/>
      <c r="R6" s="53"/>
      <c r="S6" s="16">
        <v>15.98947</v>
      </c>
      <c r="T6" s="51" t="s">
        <v>37</v>
      </c>
      <c r="U6" s="52"/>
      <c r="V6" s="53"/>
      <c r="W6" s="16">
        <v>8.23925</v>
      </c>
    </row>
    <row r="7" spans="3:23" ht="18" customHeight="1" hidden="1">
      <c r="C7" s="48"/>
      <c r="D7" s="51" t="s">
        <v>38</v>
      </c>
      <c r="E7" s="52"/>
      <c r="F7" s="53"/>
      <c r="G7" s="16">
        <v>29.66939</v>
      </c>
      <c r="H7" s="51" t="s">
        <v>38</v>
      </c>
      <c r="I7" s="52"/>
      <c r="J7" s="53"/>
      <c r="K7" s="16">
        <v>28.87381</v>
      </c>
      <c r="L7" s="51" t="s">
        <v>38</v>
      </c>
      <c r="M7" s="52"/>
      <c r="N7" s="53"/>
      <c r="O7" s="16">
        <v>37.79365</v>
      </c>
      <c r="P7" s="51" t="s">
        <v>38</v>
      </c>
      <c r="Q7" s="52"/>
      <c r="R7" s="53"/>
      <c r="S7" s="16">
        <v>29.33434</v>
      </c>
      <c r="T7" s="51" t="s">
        <v>38</v>
      </c>
      <c r="U7" s="52"/>
      <c r="V7" s="53"/>
      <c r="W7" s="16">
        <v>27.75886</v>
      </c>
    </row>
    <row r="8" spans="3:23" ht="18" customHeight="1" hidden="1">
      <c r="C8" s="48"/>
      <c r="D8" s="51" t="s">
        <v>40</v>
      </c>
      <c r="E8" s="52"/>
      <c r="F8" s="53"/>
      <c r="G8" s="17">
        <v>-364.2</v>
      </c>
      <c r="H8" s="51" t="s">
        <v>40</v>
      </c>
      <c r="I8" s="52"/>
      <c r="J8" s="53"/>
      <c r="K8" s="17">
        <v>-204.8</v>
      </c>
      <c r="L8" s="51" t="s">
        <v>40</v>
      </c>
      <c r="M8" s="52"/>
      <c r="N8" s="53"/>
      <c r="O8" s="34">
        <v>-10000000000</v>
      </c>
      <c r="P8" s="51" t="s">
        <v>40</v>
      </c>
      <c r="Q8" s="52"/>
      <c r="R8" s="53"/>
      <c r="S8" s="34">
        <v>-10000000000</v>
      </c>
      <c r="T8" s="51" t="s">
        <v>40</v>
      </c>
      <c r="U8" s="52"/>
      <c r="V8" s="53"/>
      <c r="W8" s="34">
        <v>-10000000000</v>
      </c>
    </row>
    <row r="9" spans="3:23" ht="18" customHeight="1" hidden="1">
      <c r="C9" s="48"/>
      <c r="D9" s="51" t="s">
        <v>41</v>
      </c>
      <c r="E9" s="52"/>
      <c r="F9" s="53"/>
      <c r="G9" s="9">
        <f>G8-G$12</f>
        <v>-393.86939</v>
      </c>
      <c r="H9" s="51" t="s">
        <v>41</v>
      </c>
      <c r="I9" s="52"/>
      <c r="J9" s="53"/>
      <c r="K9" s="9">
        <f>K8-K$12</f>
        <v>-233.67381</v>
      </c>
      <c r="L9" s="51" t="s">
        <v>41</v>
      </c>
      <c r="M9" s="52"/>
      <c r="N9" s="53"/>
      <c r="O9" s="9">
        <f>O8-O$12</f>
        <v>-10000000037.79365</v>
      </c>
      <c r="P9" s="51" t="s">
        <v>41</v>
      </c>
      <c r="Q9" s="52"/>
      <c r="R9" s="53"/>
      <c r="S9" s="9">
        <f>S8-S$12</f>
        <v>-10000000029.33434</v>
      </c>
      <c r="T9" s="51" t="s">
        <v>41</v>
      </c>
      <c r="U9" s="52"/>
      <c r="V9" s="53"/>
      <c r="W9" s="9">
        <f>W8-W$12</f>
        <v>-10000000027.75886</v>
      </c>
    </row>
    <row r="10" spans="3:23" ht="18" customHeight="1" hidden="1">
      <c r="C10" s="74"/>
      <c r="D10" s="51" t="s">
        <v>42</v>
      </c>
      <c r="E10" s="52"/>
      <c r="F10" s="53"/>
      <c r="G10" s="9">
        <f>G9*G6/(G9+G6)</f>
        <v>59.08474864158661</v>
      </c>
      <c r="H10" s="51" t="s">
        <v>42</v>
      </c>
      <c r="I10" s="52"/>
      <c r="J10" s="53"/>
      <c r="K10" s="9">
        <f>K9*K6/(K9+K6)</f>
        <v>65.4369967599817</v>
      </c>
      <c r="L10" s="51" t="s">
        <v>42</v>
      </c>
      <c r="M10" s="52"/>
      <c r="N10" s="53"/>
      <c r="O10" s="9">
        <f>O9*O6/(O9+O6)</f>
        <v>25.0004800625024</v>
      </c>
      <c r="P10" s="51" t="s">
        <v>42</v>
      </c>
      <c r="Q10" s="52"/>
      <c r="R10" s="53"/>
      <c r="S10" s="9">
        <f>S9*S6/(S9+S6)</f>
        <v>15.989470025566316</v>
      </c>
      <c r="T10" s="51" t="s">
        <v>42</v>
      </c>
      <c r="U10" s="52"/>
      <c r="V10" s="53"/>
      <c r="W10" s="9">
        <f>W9*W6/(W9+W6)</f>
        <v>8.239250006788525</v>
      </c>
    </row>
    <row r="11" spans="3:23" ht="18" customHeight="1" hidden="1">
      <c r="C11" s="11" t="s">
        <v>45</v>
      </c>
      <c r="D11" s="51" t="s">
        <v>37</v>
      </c>
      <c r="E11" s="52"/>
      <c r="F11" s="53"/>
      <c r="G11" s="16">
        <v>51.37755</v>
      </c>
      <c r="H11" s="51" t="s">
        <v>37</v>
      </c>
      <c r="I11" s="52"/>
      <c r="J11" s="53"/>
      <c r="K11" s="16">
        <v>51.12123</v>
      </c>
      <c r="L11" s="51" t="s">
        <v>37</v>
      </c>
      <c r="M11" s="52"/>
      <c r="N11" s="53"/>
      <c r="O11" s="16">
        <v>25.00048</v>
      </c>
      <c r="P11" s="51" t="s">
        <v>37</v>
      </c>
      <c r="Q11" s="52"/>
      <c r="R11" s="53"/>
      <c r="S11" s="16">
        <v>15.98947</v>
      </c>
      <c r="T11" s="51" t="s">
        <v>37</v>
      </c>
      <c r="U11" s="52"/>
      <c r="V11" s="53"/>
      <c r="W11" s="16">
        <v>8.23925</v>
      </c>
    </row>
    <row r="12" spans="3:23" ht="18" customHeight="1" hidden="1">
      <c r="C12" s="8">
        <v>5</v>
      </c>
      <c r="D12" s="51" t="s">
        <v>38</v>
      </c>
      <c r="E12" s="52"/>
      <c r="F12" s="53"/>
      <c r="G12" s="16">
        <v>29.66939</v>
      </c>
      <c r="H12" s="51" t="s">
        <v>38</v>
      </c>
      <c r="I12" s="52"/>
      <c r="J12" s="53"/>
      <c r="K12" s="16">
        <v>28.87381</v>
      </c>
      <c r="L12" s="51" t="s">
        <v>38</v>
      </c>
      <c r="M12" s="52"/>
      <c r="N12" s="53"/>
      <c r="O12" s="16">
        <v>37.79365</v>
      </c>
      <c r="P12" s="51" t="s">
        <v>38</v>
      </c>
      <c r="Q12" s="52"/>
      <c r="R12" s="53"/>
      <c r="S12" s="16">
        <v>29.33434</v>
      </c>
      <c r="T12" s="51" t="s">
        <v>38</v>
      </c>
      <c r="U12" s="52"/>
      <c r="V12" s="53"/>
      <c r="W12" s="16">
        <v>27.75886</v>
      </c>
    </row>
    <row r="13" spans="3:23" ht="18" customHeight="1" hidden="1">
      <c r="C13" s="48" t="s">
        <v>1</v>
      </c>
      <c r="D13" s="51" t="s">
        <v>40</v>
      </c>
      <c r="E13" s="52"/>
      <c r="F13" s="53"/>
      <c r="G13" s="17">
        <v>-227.2</v>
      </c>
      <c r="H13" s="51" t="s">
        <v>40</v>
      </c>
      <c r="I13" s="52"/>
      <c r="J13" s="53"/>
      <c r="K13" s="17">
        <v>-150.05</v>
      </c>
      <c r="L13" s="51" t="s">
        <v>40</v>
      </c>
      <c r="M13" s="52"/>
      <c r="N13" s="53"/>
      <c r="O13" s="17">
        <v>-100</v>
      </c>
      <c r="P13" s="51" t="s">
        <v>40</v>
      </c>
      <c r="Q13" s="52"/>
      <c r="R13" s="53"/>
      <c r="S13" s="17">
        <v>-100</v>
      </c>
      <c r="T13" s="51" t="s">
        <v>40</v>
      </c>
      <c r="U13" s="52"/>
      <c r="V13" s="53"/>
      <c r="W13" s="17">
        <v>-100</v>
      </c>
    </row>
    <row r="14" spans="3:23" ht="18" customHeight="1" hidden="1">
      <c r="C14" s="49"/>
      <c r="D14" s="51" t="s">
        <v>41</v>
      </c>
      <c r="E14" s="52"/>
      <c r="F14" s="53"/>
      <c r="G14" s="9">
        <f>G13-G$12</f>
        <v>-256.86939</v>
      </c>
      <c r="H14" s="51" t="s">
        <v>41</v>
      </c>
      <c r="I14" s="52"/>
      <c r="J14" s="53"/>
      <c r="K14" s="9">
        <f>K13-K$12</f>
        <v>-178.92381</v>
      </c>
      <c r="L14" s="51" t="s">
        <v>41</v>
      </c>
      <c r="M14" s="52"/>
      <c r="N14" s="53"/>
      <c r="O14" s="9">
        <f>O13-O$12</f>
        <v>-137.79365</v>
      </c>
      <c r="P14" s="51" t="s">
        <v>41</v>
      </c>
      <c r="Q14" s="52"/>
      <c r="R14" s="53"/>
      <c r="S14" s="9">
        <f>S13-S$12</f>
        <v>-129.33434</v>
      </c>
      <c r="T14" s="51" t="s">
        <v>41</v>
      </c>
      <c r="U14" s="52"/>
      <c r="V14" s="53"/>
      <c r="W14" s="9">
        <f>W13-W$12</f>
        <v>-127.75886</v>
      </c>
    </row>
    <row r="15" spans="3:23" ht="18" customHeight="1" hidden="1">
      <c r="C15" s="49"/>
      <c r="D15" s="51" t="s">
        <v>42</v>
      </c>
      <c r="E15" s="52"/>
      <c r="F15" s="53"/>
      <c r="G15" s="9">
        <f>G14*G11/(G14+G11)</f>
        <v>64.22308510252523</v>
      </c>
      <c r="H15" s="51" t="s">
        <v>42</v>
      </c>
      <c r="I15" s="52"/>
      <c r="J15" s="53"/>
      <c r="K15" s="9">
        <f>K14*K11/(K14+K11)</f>
        <v>71.56980120030676</v>
      </c>
      <c r="L15" s="51" t="s">
        <v>42</v>
      </c>
      <c r="M15" s="52"/>
      <c r="N15" s="53"/>
      <c r="O15" s="9">
        <f>O14*O11/(O14+O11)</f>
        <v>30.541808435315716</v>
      </c>
      <c r="P15" s="51" t="s">
        <v>42</v>
      </c>
      <c r="Q15" s="52"/>
      <c r="R15" s="53"/>
      <c r="S15" s="9">
        <f>S14*S11/(S14+S11)</f>
        <v>18.245091722279096</v>
      </c>
      <c r="T15" s="51" t="s">
        <v>42</v>
      </c>
      <c r="U15" s="52"/>
      <c r="V15" s="53"/>
      <c r="W15" s="9">
        <f>W14*W11/(W14+W11)</f>
        <v>8.80723412045103</v>
      </c>
    </row>
    <row r="16" spans="1:23" ht="18" customHeight="1">
      <c r="A16" s="39" t="s">
        <v>61</v>
      </c>
      <c r="B16" s="54" t="s">
        <v>18</v>
      </c>
      <c r="C16" s="35" t="s">
        <v>64</v>
      </c>
      <c r="D16" s="23">
        <f>IF(G18&lt;-$C$12,ABS($B$4/G21),"")</f>
        <v>41.31639123266633</v>
      </c>
      <c r="E16" s="7" t="s">
        <v>36</v>
      </c>
      <c r="F16" s="24">
        <f>IF(G18&lt;-$C$12,ABS($B$5/G21),"")</f>
        <v>55.08852164355511</v>
      </c>
      <c r="G16" s="18">
        <f>IF(G18&lt;-$C$12,-G18,"-")</f>
        <v>343.3346685417994</v>
      </c>
      <c r="H16" s="23">
        <f>IF(K18&lt;-$C$12,ABS($B$4/K21),"")</f>
        <v>22.773044653438966</v>
      </c>
      <c r="I16" s="7" t="s">
        <v>36</v>
      </c>
      <c r="J16" s="24">
        <f>IF(K18&lt;-$C$12,ABS($B$5/K21),"")</f>
        <v>30.364059537918624</v>
      </c>
      <c r="K16" s="18">
        <f>IF(K18&lt;-$C$12,-K18,"-")</f>
        <v>198.63924629223084</v>
      </c>
      <c r="L16" s="23">
        <f>IF(O18&lt;-$C$12,ABS($B$4/O21),"")</f>
        <v>330.0062947476281</v>
      </c>
      <c r="M16" s="7" t="s">
        <v>36</v>
      </c>
      <c r="N16" s="24">
        <f>IF(O18&lt;-$C$12,ABS($B$5/O21),"")</f>
        <v>440.0083929968375</v>
      </c>
      <c r="O16" s="18">
        <f>IF(O18&lt;-$C$12,-O18,"-")</f>
        <v>1237.2546741988153</v>
      </c>
      <c r="P16" s="23">
        <f>IF(S18&lt;-$C$12,ABS($B$4/S21),"")</f>
        <v>211.0609932078962</v>
      </c>
      <c r="Q16" s="7" t="s">
        <v>36</v>
      </c>
      <c r="R16" s="24">
        <f>IF(S18&lt;-$C$12,ABS($B$5/S21),"")</f>
        <v>281.4146576105283</v>
      </c>
      <c r="S16" s="18">
        <f>IF(S18&lt;-$C$12,-S18,"-")</f>
        <v>497.9814056163425</v>
      </c>
      <c r="T16" s="23">
        <f>IF(W18&lt;-$C$12,ABS($B$4/W21),"")</f>
        <v>108.75809852338578</v>
      </c>
      <c r="U16" s="7" t="s">
        <v>36</v>
      </c>
      <c r="V16" s="24">
        <f>IF(W18&lt;-$C$12,ABS($B$5/W21),"")</f>
        <v>145.01079803118108</v>
      </c>
      <c r="W16" s="18">
        <f>IF(W18&lt;-$C$12,-W18,"-")</f>
        <v>116.25086928163734</v>
      </c>
    </row>
    <row r="17" spans="1:23" s="13" customFormat="1" ht="18" customHeight="1" hidden="1">
      <c r="A17" s="40"/>
      <c r="B17" s="55"/>
      <c r="C17" s="12"/>
      <c r="D17" s="51" t="s">
        <v>39</v>
      </c>
      <c r="E17" s="52"/>
      <c r="F17" s="53"/>
      <c r="G17" s="10">
        <v>0.5</v>
      </c>
      <c r="H17" s="51" t="s">
        <v>39</v>
      </c>
      <c r="I17" s="52"/>
      <c r="J17" s="53"/>
      <c r="K17" s="10">
        <v>0.5</v>
      </c>
      <c r="L17" s="51" t="s">
        <v>39</v>
      </c>
      <c r="M17" s="52"/>
      <c r="N17" s="53"/>
      <c r="O17" s="10">
        <v>0.5</v>
      </c>
      <c r="P17" s="51" t="s">
        <v>39</v>
      </c>
      <c r="Q17" s="52"/>
      <c r="R17" s="53"/>
      <c r="S17" s="10">
        <v>0.5</v>
      </c>
      <c r="T17" s="51" t="s">
        <v>39</v>
      </c>
      <c r="U17" s="52"/>
      <c r="V17" s="53"/>
      <c r="W17" s="10">
        <v>0.5</v>
      </c>
    </row>
    <row r="18" spans="1:23" ht="18" customHeight="1" hidden="1">
      <c r="A18" s="40"/>
      <c r="B18" s="55"/>
      <c r="C18" s="48"/>
      <c r="D18" s="51" t="s">
        <v>40</v>
      </c>
      <c r="E18" s="52"/>
      <c r="F18" s="53"/>
      <c r="G18" s="9">
        <f>G19+G$12</f>
        <v>-343.3346685417994</v>
      </c>
      <c r="H18" s="51" t="s">
        <v>40</v>
      </c>
      <c r="I18" s="52"/>
      <c r="J18" s="53"/>
      <c r="K18" s="9">
        <f>K19+K$12</f>
        <v>-198.63924629223084</v>
      </c>
      <c r="L18" s="51" t="s">
        <v>40</v>
      </c>
      <c r="M18" s="52"/>
      <c r="N18" s="53"/>
      <c r="O18" s="9">
        <f>O19+O$12</f>
        <v>-1237.2546741988153</v>
      </c>
      <c r="P18" s="51" t="s">
        <v>40</v>
      </c>
      <c r="Q18" s="52"/>
      <c r="R18" s="53"/>
      <c r="S18" s="9">
        <f>S19+S$12</f>
        <v>-497.9814056163425</v>
      </c>
      <c r="T18" s="51" t="s">
        <v>40</v>
      </c>
      <c r="U18" s="52"/>
      <c r="V18" s="53"/>
      <c r="W18" s="9">
        <f>W19+W$12</f>
        <v>-116.25086928163734</v>
      </c>
    </row>
    <row r="19" spans="1:23" ht="18" customHeight="1" hidden="1">
      <c r="A19" s="40"/>
      <c r="B19" s="55"/>
      <c r="C19" s="49"/>
      <c r="D19" s="51" t="s">
        <v>41</v>
      </c>
      <c r="E19" s="52"/>
      <c r="F19" s="53"/>
      <c r="G19" s="9">
        <f>G$11*G20/(G$11-G20)</f>
        <v>-373.0040585417994</v>
      </c>
      <c r="H19" s="51" t="s">
        <v>41</v>
      </c>
      <c r="I19" s="52"/>
      <c r="J19" s="53"/>
      <c r="K19" s="9">
        <f>K$11*K20/(K$11-K20)</f>
        <v>-227.51305629223083</v>
      </c>
      <c r="L19" s="51" t="s">
        <v>41</v>
      </c>
      <c r="M19" s="52"/>
      <c r="N19" s="53"/>
      <c r="O19" s="9">
        <f>O$11*O20/(O$11-O20)</f>
        <v>-1275.0483241988154</v>
      </c>
      <c r="P19" s="51" t="s">
        <v>41</v>
      </c>
      <c r="Q19" s="52"/>
      <c r="R19" s="53"/>
      <c r="S19" s="9">
        <f>S$11*S20/(S$11-S20)</f>
        <v>-527.3157456163425</v>
      </c>
      <c r="T19" s="51" t="s">
        <v>41</v>
      </c>
      <c r="U19" s="52"/>
      <c r="V19" s="53"/>
      <c r="W19" s="9">
        <f>W$11*W20/(W$11-W20)</f>
        <v>-144.00972928163733</v>
      </c>
    </row>
    <row r="20" spans="1:23" ht="18" customHeight="1" hidden="1">
      <c r="A20" s="40"/>
      <c r="B20" s="55"/>
      <c r="C20" s="49"/>
      <c r="D20" s="51" t="s">
        <v>42</v>
      </c>
      <c r="E20" s="52"/>
      <c r="F20" s="53"/>
      <c r="G20" s="9">
        <f>G$10+G17</f>
        <v>59.58474864158661</v>
      </c>
      <c r="H20" s="51" t="s">
        <v>42</v>
      </c>
      <c r="I20" s="52"/>
      <c r="J20" s="53"/>
      <c r="K20" s="9">
        <f>K$10+K17</f>
        <v>65.9369967599817</v>
      </c>
      <c r="L20" s="51" t="s">
        <v>42</v>
      </c>
      <c r="M20" s="52"/>
      <c r="N20" s="53"/>
      <c r="O20" s="9">
        <f>O$10+O17</f>
        <v>25.5004800625024</v>
      </c>
      <c r="P20" s="51" t="s">
        <v>42</v>
      </c>
      <c r="Q20" s="52"/>
      <c r="R20" s="53"/>
      <c r="S20" s="9">
        <f>S$10+S17</f>
        <v>16.489470025566316</v>
      </c>
      <c r="T20" s="51" t="s">
        <v>42</v>
      </c>
      <c r="U20" s="52"/>
      <c r="V20" s="53"/>
      <c r="W20" s="9">
        <f>W$10+W17</f>
        <v>8.739250006788525</v>
      </c>
    </row>
    <row r="21" spans="1:23" ht="18" customHeight="1" hidden="1">
      <c r="A21" s="40"/>
      <c r="B21" s="55"/>
      <c r="C21" s="50"/>
      <c r="D21" s="51" t="s">
        <v>43</v>
      </c>
      <c r="E21" s="52"/>
      <c r="F21" s="53"/>
      <c r="G21" s="36">
        <f>G20/G19</f>
        <v>-0.15974289629588428</v>
      </c>
      <c r="H21" s="51" t="s">
        <v>43</v>
      </c>
      <c r="I21" s="52"/>
      <c r="J21" s="53"/>
      <c r="K21" s="14">
        <f>K20/K19</f>
        <v>-0.28981632014686853</v>
      </c>
      <c r="L21" s="51" t="s">
        <v>43</v>
      </c>
      <c r="M21" s="52"/>
      <c r="N21" s="53"/>
      <c r="O21" s="14">
        <f>O20/O19</f>
        <v>-0.01999961850742072</v>
      </c>
      <c r="P21" s="51" t="s">
        <v>43</v>
      </c>
      <c r="Q21" s="52"/>
      <c r="R21" s="53"/>
      <c r="S21" s="14">
        <f>S20/S19</f>
        <v>-0.03127058154937689</v>
      </c>
      <c r="T21" s="51" t="s">
        <v>43</v>
      </c>
      <c r="U21" s="52"/>
      <c r="V21" s="53"/>
      <c r="W21" s="14">
        <f>W20/W19</f>
        <v>-0.060685136000063755</v>
      </c>
    </row>
    <row r="22" spans="1:23" ht="18" customHeight="1">
      <c r="A22" s="40"/>
      <c r="B22" s="55"/>
      <c r="C22" s="3" t="s">
        <v>1</v>
      </c>
      <c r="D22" s="21">
        <f>IF(G24&lt;-$C$12,ABS($B$4/G27),"")</f>
        <v>25.40863497753921</v>
      </c>
      <c r="E22" s="19" t="s">
        <v>36</v>
      </c>
      <c r="F22" s="22">
        <f>IF(G24&lt;-$C$12,ABS($B$5/G27),"")</f>
        <v>33.87817997005229</v>
      </c>
      <c r="G22" s="20">
        <f>IF(G24&lt;-$C$12,-G24,"-")</f>
        <v>219.50110151367724</v>
      </c>
      <c r="H22" s="21">
        <f>IF(K24&lt;-$C$12,ABS($B$4/K27),"")</f>
        <v>16.106116010196402</v>
      </c>
      <c r="I22" s="19" t="s">
        <v>36</v>
      </c>
      <c r="J22" s="22">
        <f>IF(K24&lt;-$C$12,ABS($B$5/K27),"")</f>
        <v>21.47482134692854</v>
      </c>
      <c r="K22" s="20">
        <f>IF(K24&lt;-$C$12,-K24,"-")</f>
        <v>146.99961105514132</v>
      </c>
      <c r="L22" s="21">
        <f>IF(O24&lt;-$C$12,ABS($B$4/O27),"")</f>
        <v>27.3123982194782</v>
      </c>
      <c r="M22" s="19" t="s">
        <v>36</v>
      </c>
      <c r="N22" s="22">
        <f>IF(O24&lt;-$C$12,ABS($B$5/O27),"")</f>
        <v>36.416530959304275</v>
      </c>
      <c r="O22" s="20">
        <f>IF(O24&lt;-$C$12,-O24,"-")</f>
        <v>90.664870217894</v>
      </c>
      <c r="P22" s="21">
        <f>IF(S24&lt;-$C$12,ABS($B$4/S27),"")</f>
        <v>38.29644001815996</v>
      </c>
      <c r="Q22" s="19" t="s">
        <v>36</v>
      </c>
      <c r="R22" s="22">
        <f>IF(S24&lt;-$C$12,ABS($B$5/S27),"")</f>
        <v>51.06192002421329</v>
      </c>
      <c r="S22" s="20">
        <f>IF(S24&lt;-$C$12,-S24,"-")</f>
        <v>79.43388436017702</v>
      </c>
      <c r="T22" s="21">
        <f>IF(W24&lt;-$C$12,ABS($B$4/W27),"")</f>
        <v>50.917470549126435</v>
      </c>
      <c r="U22" s="19" t="s">
        <v>36</v>
      </c>
      <c r="V22" s="22">
        <f>IF(W24&lt;-$C$12,ABS($B$5/W27),"")</f>
        <v>67.88996073216859</v>
      </c>
      <c r="W22" s="20">
        <f>IF(W24&lt;-$C$12,-W24,"-")</f>
        <v>44.044294427559095</v>
      </c>
    </row>
    <row r="23" spans="1:23" s="13" customFormat="1" ht="18" customHeight="1" hidden="1">
      <c r="A23" s="40"/>
      <c r="B23" s="55"/>
      <c r="C23" s="12"/>
      <c r="D23" s="57" t="s">
        <v>39</v>
      </c>
      <c r="E23" s="58"/>
      <c r="F23" s="59"/>
      <c r="G23" s="15">
        <v>0.5</v>
      </c>
      <c r="H23" s="57" t="s">
        <v>39</v>
      </c>
      <c r="I23" s="58"/>
      <c r="J23" s="59"/>
      <c r="K23" s="15">
        <v>0.5</v>
      </c>
      <c r="L23" s="57" t="s">
        <v>39</v>
      </c>
      <c r="M23" s="58"/>
      <c r="N23" s="59"/>
      <c r="O23" s="15">
        <v>0.5</v>
      </c>
      <c r="P23" s="57" t="s">
        <v>39</v>
      </c>
      <c r="Q23" s="58"/>
      <c r="R23" s="59"/>
      <c r="S23" s="15">
        <v>0.5</v>
      </c>
      <c r="T23" s="57" t="s">
        <v>39</v>
      </c>
      <c r="U23" s="58"/>
      <c r="V23" s="59"/>
      <c r="W23" s="15">
        <v>0.5</v>
      </c>
    </row>
    <row r="24" spans="1:23" ht="18" customHeight="1" hidden="1">
      <c r="A24" s="40"/>
      <c r="B24" s="55"/>
      <c r="C24" s="48"/>
      <c r="D24" s="51" t="s">
        <v>40</v>
      </c>
      <c r="E24" s="52"/>
      <c r="F24" s="53"/>
      <c r="G24" s="9">
        <f>G25+G$12</f>
        <v>-219.50110151367724</v>
      </c>
      <c r="H24" s="51" t="s">
        <v>40</v>
      </c>
      <c r="I24" s="52"/>
      <c r="J24" s="53"/>
      <c r="K24" s="9">
        <f>K25+K$12</f>
        <v>-146.99961105514132</v>
      </c>
      <c r="L24" s="51" t="s">
        <v>40</v>
      </c>
      <c r="M24" s="52"/>
      <c r="N24" s="53"/>
      <c r="O24" s="9">
        <f>O25+O$12</f>
        <v>-90.664870217894</v>
      </c>
      <c r="P24" s="51" t="s">
        <v>40</v>
      </c>
      <c r="Q24" s="52"/>
      <c r="R24" s="53"/>
      <c r="S24" s="9">
        <f>S25+S$12</f>
        <v>-79.43388436017702</v>
      </c>
      <c r="T24" s="51" t="s">
        <v>40</v>
      </c>
      <c r="U24" s="52"/>
      <c r="V24" s="53"/>
      <c r="W24" s="9">
        <f>W25+W$12</f>
        <v>-44.044294427559095</v>
      </c>
    </row>
    <row r="25" spans="1:23" ht="18" customHeight="1" hidden="1">
      <c r="A25" s="40"/>
      <c r="B25" s="55"/>
      <c r="C25" s="49"/>
      <c r="D25" s="51" t="s">
        <v>41</v>
      </c>
      <c r="E25" s="52"/>
      <c r="F25" s="53"/>
      <c r="G25" s="9">
        <f>G$11*G26/(G$11-G26)</f>
        <v>-249.17049151367723</v>
      </c>
      <c r="H25" s="51" t="s">
        <v>41</v>
      </c>
      <c r="I25" s="52"/>
      <c r="J25" s="53"/>
      <c r="K25" s="9">
        <f>K$11*K26/(K$11-K26)</f>
        <v>-175.8734210551413</v>
      </c>
      <c r="L25" s="51" t="s">
        <v>41</v>
      </c>
      <c r="M25" s="52"/>
      <c r="N25" s="53"/>
      <c r="O25" s="9">
        <f>O$11*O26/(O$11-O26)</f>
        <v>-128.458520217894</v>
      </c>
      <c r="P25" s="51" t="s">
        <v>41</v>
      </c>
      <c r="Q25" s="52"/>
      <c r="R25" s="53"/>
      <c r="S25" s="9">
        <f>S$11*S26/(S$11-S26)</f>
        <v>-108.76822436017702</v>
      </c>
      <c r="T25" s="51" t="s">
        <v>41</v>
      </c>
      <c r="U25" s="52"/>
      <c r="V25" s="53"/>
      <c r="W25" s="9">
        <f>W$11*W26/(W$11-W26)</f>
        <v>-71.8031544275591</v>
      </c>
    </row>
    <row r="26" spans="1:23" ht="18" customHeight="1" hidden="1">
      <c r="A26" s="40"/>
      <c r="B26" s="55"/>
      <c r="C26" s="49"/>
      <c r="D26" s="51" t="s">
        <v>42</v>
      </c>
      <c r="E26" s="52"/>
      <c r="F26" s="53"/>
      <c r="G26" s="9">
        <f>G$15+G23</f>
        <v>64.72308510252523</v>
      </c>
      <c r="H26" s="51" t="s">
        <v>42</v>
      </c>
      <c r="I26" s="52"/>
      <c r="J26" s="53"/>
      <c r="K26" s="9">
        <f>K$15+K23</f>
        <v>72.06980120030676</v>
      </c>
      <c r="L26" s="51" t="s">
        <v>42</v>
      </c>
      <c r="M26" s="52"/>
      <c r="N26" s="53"/>
      <c r="O26" s="9">
        <f>O$15+O23</f>
        <v>31.041808435315716</v>
      </c>
      <c r="P26" s="51" t="s">
        <v>42</v>
      </c>
      <c r="Q26" s="52"/>
      <c r="R26" s="53"/>
      <c r="S26" s="9">
        <f>S$15+S23</f>
        <v>18.745091722279096</v>
      </c>
      <c r="T26" s="51" t="s">
        <v>42</v>
      </c>
      <c r="U26" s="52"/>
      <c r="V26" s="53"/>
      <c r="W26" s="9">
        <f>W$15+W23</f>
        <v>9.30723412045103</v>
      </c>
    </row>
    <row r="27" spans="1:23" ht="18" customHeight="1" hidden="1">
      <c r="A27" s="40"/>
      <c r="B27" s="56"/>
      <c r="C27" s="50"/>
      <c r="D27" s="51" t="s">
        <v>43</v>
      </c>
      <c r="E27" s="52"/>
      <c r="F27" s="53"/>
      <c r="G27" s="14">
        <f>G26/G25</f>
        <v>-0.2597542137086185</v>
      </c>
      <c r="H27" s="51" t="s">
        <v>43</v>
      </c>
      <c r="I27" s="52"/>
      <c r="J27" s="53"/>
      <c r="K27" s="36">
        <f>K26/K25</f>
        <v>-0.40978222159965166</v>
      </c>
      <c r="L27" s="51" t="s">
        <v>43</v>
      </c>
      <c r="M27" s="52"/>
      <c r="N27" s="53"/>
      <c r="O27" s="14">
        <f>O26/O25</f>
        <v>-0.24164849776147163</v>
      </c>
      <c r="P27" s="51" t="s">
        <v>43</v>
      </c>
      <c r="Q27" s="52"/>
      <c r="R27" s="53"/>
      <c r="S27" s="14">
        <f>S26/S25</f>
        <v>-0.1723397787593394</v>
      </c>
      <c r="T27" s="51" t="s">
        <v>43</v>
      </c>
      <c r="U27" s="52"/>
      <c r="V27" s="53"/>
      <c r="W27" s="14">
        <f>W26/W25</f>
        <v>-0.12962152143108044</v>
      </c>
    </row>
    <row r="28" spans="1:23" ht="18" customHeight="1">
      <c r="A28" s="40"/>
      <c r="B28" s="54" t="s">
        <v>44</v>
      </c>
      <c r="C28" s="35" t="s">
        <v>64</v>
      </c>
      <c r="D28" s="23">
        <f>IF(G30&lt;-$C$12,ABS($B$4/G33),"")</f>
        <v>38.94384910210471</v>
      </c>
      <c r="E28" s="7" t="s">
        <v>36</v>
      </c>
      <c r="F28" s="24">
        <f>IF(G30&lt;-$C$12,ABS($B$5/G33),"")</f>
        <v>51.92513213613962</v>
      </c>
      <c r="G28" s="18">
        <f>IF(G30&lt;-$C$12,-G30,"-")</f>
        <v>324.8656682478545</v>
      </c>
      <c r="H28" s="23">
        <f>IF(K30&lt;-$C$12,ABS($B$4/K33),"")</f>
        <v>22.029593639515774</v>
      </c>
      <c r="I28" s="7" t="s">
        <v>36</v>
      </c>
      <c r="J28" s="24">
        <f>IF(K30&lt;-$C$12,ABS($B$5/K33),"")</f>
        <v>29.372791519354372</v>
      </c>
      <c r="K28" s="18">
        <f>IF(K30&lt;-$C$12,-K30,"-")</f>
        <v>192.8807417048823</v>
      </c>
      <c r="L28" s="23">
        <f>IF(O30&lt;-$C$12,ABS($B$4/O33),"")</f>
        <v>165.00315768690638</v>
      </c>
      <c r="M28" s="7" t="s">
        <v>36</v>
      </c>
      <c r="N28" s="24">
        <f>IF(O30&lt;-$C$12,ABS($B$5/O33),"")</f>
        <v>220.00421024920854</v>
      </c>
      <c r="O28" s="18">
        <f>IF(O30&lt;-$C$12,-O30,"-")</f>
        <v>612.2307911649015</v>
      </c>
      <c r="P28" s="23">
        <f>IF(S30&lt;-$C$12,ABS($B$4/S33),"")</f>
        <v>105.53049930197398</v>
      </c>
      <c r="Q28" s="7" t="s">
        <v>36</v>
      </c>
      <c r="R28" s="24">
        <f>IF(S30&lt;-$C$12,ABS($B$5/S33),"")</f>
        <v>140.707332402632</v>
      </c>
      <c r="S28" s="18">
        <f>IF(S30&lt;-$C$12,-S30,"-")</f>
        <v>242.3182743445355</v>
      </c>
      <c r="T28" s="23">
        <f>IF(W30&lt;-$C$12,ABS($B$4/W33),"")</f>
        <v>54.379049630846445</v>
      </c>
      <c r="U28" s="7" t="s">
        <v>36</v>
      </c>
      <c r="V28" s="24">
        <f>IF(W30&lt;-$C$12,ABS($B$5/W33),"")</f>
        <v>72.50539950779526</v>
      </c>
      <c r="W28" s="18">
        <f>IF(W30&lt;-$C$12,-W30,"-")</f>
        <v>48.365630101659335</v>
      </c>
    </row>
    <row r="29" spans="1:23" s="13" customFormat="1" ht="18" customHeight="1" hidden="1">
      <c r="A29" s="40"/>
      <c r="B29" s="55"/>
      <c r="C29" s="12"/>
      <c r="D29" s="51" t="s">
        <v>39</v>
      </c>
      <c r="E29" s="52"/>
      <c r="F29" s="53"/>
      <c r="G29" s="10">
        <v>1</v>
      </c>
      <c r="H29" s="51" t="s">
        <v>39</v>
      </c>
      <c r="I29" s="52"/>
      <c r="J29" s="53"/>
      <c r="K29" s="10">
        <v>1</v>
      </c>
      <c r="L29" s="51" t="s">
        <v>39</v>
      </c>
      <c r="M29" s="52"/>
      <c r="N29" s="53"/>
      <c r="O29" s="10">
        <v>1</v>
      </c>
      <c r="P29" s="51" t="s">
        <v>39</v>
      </c>
      <c r="Q29" s="52"/>
      <c r="R29" s="53"/>
      <c r="S29" s="10">
        <v>1</v>
      </c>
      <c r="T29" s="51" t="s">
        <v>39</v>
      </c>
      <c r="U29" s="52"/>
      <c r="V29" s="53"/>
      <c r="W29" s="10">
        <v>1</v>
      </c>
    </row>
    <row r="30" spans="1:23" ht="18" customHeight="1" hidden="1">
      <c r="A30" s="40"/>
      <c r="B30" s="55"/>
      <c r="C30" s="48"/>
      <c r="D30" s="51" t="s">
        <v>40</v>
      </c>
      <c r="E30" s="52"/>
      <c r="F30" s="53"/>
      <c r="G30" s="9">
        <f>G31+G$12</f>
        <v>-324.8656682478545</v>
      </c>
      <c r="H30" s="51" t="s">
        <v>40</v>
      </c>
      <c r="I30" s="52"/>
      <c r="J30" s="53"/>
      <c r="K30" s="9">
        <f>K31+K$12</f>
        <v>-192.8807417048823</v>
      </c>
      <c r="L30" s="51" t="s">
        <v>40</v>
      </c>
      <c r="M30" s="52"/>
      <c r="N30" s="53"/>
      <c r="O30" s="9">
        <f>O31+O$12</f>
        <v>-612.2307911649015</v>
      </c>
      <c r="P30" s="51" t="s">
        <v>40</v>
      </c>
      <c r="Q30" s="52"/>
      <c r="R30" s="53"/>
      <c r="S30" s="9">
        <f>S31+S$12</f>
        <v>-242.3182743445355</v>
      </c>
      <c r="T30" s="51" t="s">
        <v>40</v>
      </c>
      <c r="U30" s="52"/>
      <c r="V30" s="53"/>
      <c r="W30" s="9">
        <f>W31+W$12</f>
        <v>-48.365630101659335</v>
      </c>
    </row>
    <row r="31" spans="1:23" ht="18" customHeight="1" hidden="1">
      <c r="A31" s="40"/>
      <c r="B31" s="55"/>
      <c r="C31" s="49"/>
      <c r="D31" s="51" t="s">
        <v>41</v>
      </c>
      <c r="E31" s="52"/>
      <c r="F31" s="53"/>
      <c r="G31" s="9">
        <f>G$11*G32/(G$11-G32)</f>
        <v>-354.5350582478545</v>
      </c>
      <c r="H31" s="51" t="s">
        <v>41</v>
      </c>
      <c r="I31" s="52"/>
      <c r="J31" s="53"/>
      <c r="K31" s="9">
        <f>K$11*K32/(K$11-K32)</f>
        <v>-221.7545517048823</v>
      </c>
      <c r="L31" s="51" t="s">
        <v>41</v>
      </c>
      <c r="M31" s="52"/>
      <c r="N31" s="53"/>
      <c r="O31" s="9">
        <f>O$11*O32/(O$11-O32)</f>
        <v>-650.0244411649014</v>
      </c>
      <c r="P31" s="51" t="s">
        <v>41</v>
      </c>
      <c r="Q31" s="52"/>
      <c r="R31" s="53"/>
      <c r="S31" s="9">
        <f>S$11*S32/(S$11-S32)</f>
        <v>-271.6526143445355</v>
      </c>
      <c r="T31" s="51" t="s">
        <v>41</v>
      </c>
      <c r="U31" s="52"/>
      <c r="V31" s="53"/>
      <c r="W31" s="9">
        <f>W$11*W32/(W$11-W32)</f>
        <v>-76.12449010165933</v>
      </c>
    </row>
    <row r="32" spans="1:23" ht="18" customHeight="1" hidden="1">
      <c r="A32" s="40"/>
      <c r="B32" s="55"/>
      <c r="C32" s="49"/>
      <c r="D32" s="51" t="s">
        <v>42</v>
      </c>
      <c r="E32" s="52"/>
      <c r="F32" s="53"/>
      <c r="G32" s="9">
        <f>G$10+G29</f>
        <v>60.08474864158661</v>
      </c>
      <c r="H32" s="51" t="s">
        <v>42</v>
      </c>
      <c r="I32" s="52"/>
      <c r="J32" s="53"/>
      <c r="K32" s="9">
        <f>K$10+K29</f>
        <v>66.4369967599817</v>
      </c>
      <c r="L32" s="51" t="s">
        <v>42</v>
      </c>
      <c r="M32" s="52"/>
      <c r="N32" s="53"/>
      <c r="O32" s="9">
        <f>O$10+O29</f>
        <v>26.0004800625024</v>
      </c>
      <c r="P32" s="51" t="s">
        <v>42</v>
      </c>
      <c r="Q32" s="52"/>
      <c r="R32" s="53"/>
      <c r="S32" s="9">
        <f>S$10+S29</f>
        <v>16.989470025566316</v>
      </c>
      <c r="T32" s="51" t="s">
        <v>42</v>
      </c>
      <c r="U32" s="52"/>
      <c r="V32" s="53"/>
      <c r="W32" s="9">
        <f>W$10+W29</f>
        <v>9.239250006788525</v>
      </c>
    </row>
    <row r="33" spans="1:23" ht="18" customHeight="1" hidden="1">
      <c r="A33" s="40"/>
      <c r="B33" s="55"/>
      <c r="C33" s="50"/>
      <c r="D33" s="51" t="s">
        <v>43</v>
      </c>
      <c r="E33" s="52"/>
      <c r="F33" s="53"/>
      <c r="G33" s="14">
        <f>G32/G31</f>
        <v>-0.16947477335113506</v>
      </c>
      <c r="H33" s="51" t="s">
        <v>43</v>
      </c>
      <c r="I33" s="52"/>
      <c r="J33" s="53"/>
      <c r="K33" s="14">
        <f>K32/K31</f>
        <v>-0.29959699248202165</v>
      </c>
      <c r="L33" s="51" t="s">
        <v>43</v>
      </c>
      <c r="M33" s="52"/>
      <c r="N33" s="53"/>
      <c r="O33" s="14">
        <f>O32/O31</f>
        <v>-0.039999234514793376</v>
      </c>
      <c r="P33" s="51" t="s">
        <v>43</v>
      </c>
      <c r="Q33" s="52"/>
      <c r="R33" s="53"/>
      <c r="S33" s="14">
        <f>S32/S31</f>
        <v>-0.06254116149980676</v>
      </c>
      <c r="T33" s="51" t="s">
        <v>43</v>
      </c>
      <c r="U33" s="52"/>
      <c r="V33" s="53"/>
      <c r="W33" s="14">
        <f>W32/W31</f>
        <v>-0.12137027117620236</v>
      </c>
    </row>
    <row r="34" spans="1:23" ht="18" customHeight="1">
      <c r="A34" s="40"/>
      <c r="B34" s="55"/>
      <c r="C34" s="3" t="s">
        <v>1</v>
      </c>
      <c r="D34" s="21">
        <f>IF(G36&lt;-$C$12,ABS($B$4/G39),"")</f>
        <v>24.49105993297105</v>
      </c>
      <c r="E34" s="19" t="s">
        <v>36</v>
      </c>
      <c r="F34" s="22">
        <f>IF(G36&lt;-$C$12,ABS($B$5/G39),"")</f>
        <v>32.65474657729474</v>
      </c>
      <c r="G34" s="20">
        <f>IF(G36&lt;-$C$12,-G36,"-")</f>
        <v>212.3582594332147</v>
      </c>
      <c r="H34" s="21">
        <f>IF(K36&lt;-$C$12,ABS($B$4/K39),"")</f>
        <v>15.730657060978238</v>
      </c>
      <c r="I34" s="19" t="s">
        <v>36</v>
      </c>
      <c r="J34" s="22">
        <f>IF(K36&lt;-$C$12,ABS($B$5/K39),"")</f>
        <v>20.974209414637652</v>
      </c>
      <c r="K34" s="20">
        <f>IF(K36&lt;-$C$12,-K36,"-")</f>
        <v>144.09144085839282</v>
      </c>
      <c r="L34" s="21">
        <f>IF(O36&lt;-$C$12,ABS($B$4/O39),"")</f>
        <v>25.224718439326637</v>
      </c>
      <c r="M34" s="19" t="s">
        <v>36</v>
      </c>
      <c r="N34" s="22">
        <f>IF(O36&lt;-$C$12,ABS($B$5/O39),"")</f>
        <v>33.63295791910218</v>
      </c>
      <c r="O34" s="20">
        <f>IF(O36&lt;-$C$12,-O36,"-")</f>
        <v>82.75684043151769</v>
      </c>
      <c r="P34" s="21">
        <f>IF(S36&lt;-$C$12,ABS($B$4/S39),"")</f>
        <v>32.41485375215014</v>
      </c>
      <c r="Q34" s="19" t="s">
        <v>36</v>
      </c>
      <c r="R34" s="22">
        <f>IF(S36&lt;-$C$12,ABS($B$5/S39),"")</f>
        <v>43.21980500286685</v>
      </c>
      <c r="S34" s="20">
        <f>IF(S36&lt;-$C$12,-S36,"-")</f>
        <v>65.18487721581698</v>
      </c>
      <c r="T34" s="21">
        <f>IF(W36&lt;-$C$12,ABS($B$4/W39),"")</f>
        <v>34.68086780391494</v>
      </c>
      <c r="U34" s="19" t="s">
        <v>36</v>
      </c>
      <c r="V34" s="22">
        <f>IF(W36&lt;-$C$12,ABS($B$5/W39),"")</f>
        <v>46.2411570718866</v>
      </c>
      <c r="W34" s="20">
        <f>IF(W36&lt;-$C$12,-W36,"-")</f>
        <v>23.77498697778882</v>
      </c>
    </row>
    <row r="35" spans="1:23" s="13" customFormat="1" ht="18" customHeight="1" hidden="1">
      <c r="A35" s="40"/>
      <c r="B35" s="55"/>
      <c r="C35" s="12"/>
      <c r="D35" s="57" t="s">
        <v>39</v>
      </c>
      <c r="E35" s="58"/>
      <c r="F35" s="59"/>
      <c r="G35" s="15">
        <v>1</v>
      </c>
      <c r="H35" s="57" t="s">
        <v>39</v>
      </c>
      <c r="I35" s="58"/>
      <c r="J35" s="59"/>
      <c r="K35" s="15">
        <v>1</v>
      </c>
      <c r="L35" s="57" t="s">
        <v>39</v>
      </c>
      <c r="M35" s="58"/>
      <c r="N35" s="59"/>
      <c r="O35" s="15">
        <v>1</v>
      </c>
      <c r="P35" s="57" t="s">
        <v>39</v>
      </c>
      <c r="Q35" s="58"/>
      <c r="R35" s="59"/>
      <c r="S35" s="15">
        <v>1</v>
      </c>
      <c r="T35" s="57" t="s">
        <v>39</v>
      </c>
      <c r="U35" s="58"/>
      <c r="V35" s="59"/>
      <c r="W35" s="15">
        <v>1</v>
      </c>
    </row>
    <row r="36" spans="1:23" ht="18" customHeight="1" hidden="1">
      <c r="A36" s="40"/>
      <c r="B36" s="55"/>
      <c r="C36" s="48"/>
      <c r="D36" s="51" t="s">
        <v>40</v>
      </c>
      <c r="E36" s="52"/>
      <c r="F36" s="53"/>
      <c r="G36" s="9">
        <f>G37+G$12</f>
        <v>-212.3582594332147</v>
      </c>
      <c r="H36" s="51" t="s">
        <v>40</v>
      </c>
      <c r="I36" s="52"/>
      <c r="J36" s="53"/>
      <c r="K36" s="9">
        <f>K37+K$12</f>
        <v>-144.09144085839282</v>
      </c>
      <c r="L36" s="51" t="s">
        <v>40</v>
      </c>
      <c r="M36" s="52"/>
      <c r="N36" s="53"/>
      <c r="O36" s="9">
        <f>O37+O$12</f>
        <v>-82.75684043151769</v>
      </c>
      <c r="P36" s="51" t="s">
        <v>40</v>
      </c>
      <c r="Q36" s="52"/>
      <c r="R36" s="53"/>
      <c r="S36" s="9">
        <f>S37+S$12</f>
        <v>-65.18487721581698</v>
      </c>
      <c r="T36" s="51" t="s">
        <v>40</v>
      </c>
      <c r="U36" s="52"/>
      <c r="V36" s="53"/>
      <c r="W36" s="9">
        <f>W37+W$12</f>
        <v>-23.77498697778882</v>
      </c>
    </row>
    <row r="37" spans="1:23" ht="18" customHeight="1" hidden="1">
      <c r="A37" s="40"/>
      <c r="B37" s="55"/>
      <c r="C37" s="49"/>
      <c r="D37" s="51" t="s">
        <v>41</v>
      </c>
      <c r="E37" s="52"/>
      <c r="F37" s="53"/>
      <c r="G37" s="9">
        <f>G$11*G38/(G$11-G38)</f>
        <v>-242.0276494332147</v>
      </c>
      <c r="H37" s="51" t="s">
        <v>41</v>
      </c>
      <c r="I37" s="52"/>
      <c r="J37" s="53"/>
      <c r="K37" s="9">
        <f>K$11*K38/(K$11-K38)</f>
        <v>-172.9652508583928</v>
      </c>
      <c r="L37" s="51" t="s">
        <v>41</v>
      </c>
      <c r="M37" s="52"/>
      <c r="N37" s="53"/>
      <c r="O37" s="9">
        <f>O$11*O38/(O$11-O38)</f>
        <v>-120.55049043151769</v>
      </c>
      <c r="P37" s="51" t="s">
        <v>41</v>
      </c>
      <c r="Q37" s="52"/>
      <c r="R37" s="53"/>
      <c r="S37" s="9">
        <f>S$11*S38/(S$11-S38)</f>
        <v>-94.51921721581698</v>
      </c>
      <c r="T37" s="51" t="s">
        <v>41</v>
      </c>
      <c r="U37" s="52"/>
      <c r="V37" s="53"/>
      <c r="W37" s="9">
        <f>W$11*W38/(W$11-W38)</f>
        <v>-51.53384697778882</v>
      </c>
    </row>
    <row r="38" spans="1:23" ht="18" customHeight="1" hidden="1">
      <c r="A38" s="40"/>
      <c r="B38" s="55"/>
      <c r="C38" s="49"/>
      <c r="D38" s="51" t="s">
        <v>42</v>
      </c>
      <c r="E38" s="52"/>
      <c r="F38" s="53"/>
      <c r="G38" s="9">
        <f>G$15+G35</f>
        <v>65.22308510252523</v>
      </c>
      <c r="H38" s="51" t="s">
        <v>42</v>
      </c>
      <c r="I38" s="52"/>
      <c r="J38" s="53"/>
      <c r="K38" s="9">
        <f>K$15+K35</f>
        <v>72.56980120030676</v>
      </c>
      <c r="L38" s="51" t="s">
        <v>42</v>
      </c>
      <c r="M38" s="52"/>
      <c r="N38" s="53"/>
      <c r="O38" s="9">
        <f>O$15+O35</f>
        <v>31.541808435315716</v>
      </c>
      <c r="P38" s="51" t="s">
        <v>42</v>
      </c>
      <c r="Q38" s="52"/>
      <c r="R38" s="53"/>
      <c r="S38" s="9">
        <f>S$15+S35</f>
        <v>19.245091722279096</v>
      </c>
      <c r="T38" s="51" t="s">
        <v>42</v>
      </c>
      <c r="U38" s="52"/>
      <c r="V38" s="53"/>
      <c r="W38" s="9">
        <f>W$15+W35</f>
        <v>9.80723412045103</v>
      </c>
    </row>
    <row r="39" spans="1:23" ht="18" customHeight="1" hidden="1">
      <c r="A39" s="40"/>
      <c r="B39" s="56"/>
      <c r="C39" s="50"/>
      <c r="D39" s="51" t="s">
        <v>43</v>
      </c>
      <c r="E39" s="52"/>
      <c r="F39" s="53"/>
      <c r="G39" s="14">
        <f>G38/G37</f>
        <v>-0.2694860907638693</v>
      </c>
      <c r="H39" s="51" t="s">
        <v>43</v>
      </c>
      <c r="I39" s="52"/>
      <c r="J39" s="53"/>
      <c r="K39" s="14">
        <f>K38/K37</f>
        <v>-0.4195628939348047</v>
      </c>
      <c r="L39" s="51" t="s">
        <v>43</v>
      </c>
      <c r="M39" s="52"/>
      <c r="N39" s="53"/>
      <c r="O39" s="14">
        <f>O38/O37</f>
        <v>-0.2616481137688443</v>
      </c>
      <c r="P39" s="51" t="s">
        <v>43</v>
      </c>
      <c r="Q39" s="52"/>
      <c r="R39" s="53"/>
      <c r="S39" s="14">
        <f>S38/S37</f>
        <v>-0.2036103587097693</v>
      </c>
      <c r="T39" s="51" t="s">
        <v>43</v>
      </c>
      <c r="U39" s="52"/>
      <c r="V39" s="53"/>
      <c r="W39" s="14">
        <f>W38/W37</f>
        <v>-0.19030665660721904</v>
      </c>
    </row>
    <row r="40" spans="1:23" ht="18" customHeight="1">
      <c r="A40" s="40"/>
      <c r="B40" s="54" t="s">
        <v>2</v>
      </c>
      <c r="C40" s="35" t="s">
        <v>64</v>
      </c>
      <c r="D40" s="23">
        <f>IF(G42&lt;-$C$12,ABS($B$4/G45),"")</f>
        <v>36.828990358523086</v>
      </c>
      <c r="E40" s="7" t="s">
        <v>36</v>
      </c>
      <c r="F40" s="24">
        <f>IF(G42&lt;-$C$12,ABS($B$5/G45),"")</f>
        <v>49.105320478030784</v>
      </c>
      <c r="G40" s="18">
        <f>IF(G42&lt;-$C$12,-G42,"-")</f>
        <v>308.40259842341476</v>
      </c>
      <c r="H40" s="23">
        <f>IF(K42&lt;-$C$12,ABS($B$4/K45),"")</f>
        <v>21.33314957917288</v>
      </c>
      <c r="I40" s="7" t="s">
        <v>36</v>
      </c>
      <c r="J40" s="24">
        <f>IF(K42&lt;-$C$12,ABS($B$5/K45),"")</f>
        <v>28.444199438897176</v>
      </c>
      <c r="K40" s="18">
        <f>IF(K42&lt;-$C$12,-K42,"-")</f>
        <v>187.48633610019695</v>
      </c>
      <c r="L40" s="23">
        <f>IF(O42&lt;-$C$12,ABS($B$4/O45),"")</f>
        <v>110.00210741640274</v>
      </c>
      <c r="M40" s="7" t="s">
        <v>36</v>
      </c>
      <c r="N40" s="24">
        <f>IF(O42&lt;-$C$12,ABS($B$5/O45),"")</f>
        <v>146.66947655520366</v>
      </c>
      <c r="O40" s="18">
        <f>IF(O42&lt;-$C$12,-O42,"-")</f>
        <v>403.88947945782246</v>
      </c>
      <c r="P40" s="23">
        <f>IF(S42&lt;-$C$12,ABS($B$4/S45),"")</f>
        <v>70.35366680087732</v>
      </c>
      <c r="Q40" s="7" t="s">
        <v>36</v>
      </c>
      <c r="R40" s="24">
        <f>IF(S42&lt;-$C$12,ABS($B$5/S45),"")</f>
        <v>93.80488906783644</v>
      </c>
      <c r="S40" s="18">
        <f>IF(S42&lt;-$C$12,-S42,"-")</f>
        <v>157.09722768221576</v>
      </c>
      <c r="T40" s="23">
        <f>IF(W42&lt;-$C$12,ABS($B$4/W45),"")</f>
        <v>36.25269983593175</v>
      </c>
      <c r="U40" s="7" t="s">
        <v>36</v>
      </c>
      <c r="V40" s="24">
        <f>IF(W42&lt;-$C$12,ABS($B$5/W45),"")</f>
        <v>48.33693311457567</v>
      </c>
      <c r="W40" s="18">
        <f>IF(W42&lt;-$C$12,-W42,"-")</f>
        <v>25.737216836848596</v>
      </c>
    </row>
    <row r="41" spans="1:23" s="13" customFormat="1" ht="18" customHeight="1" hidden="1">
      <c r="A41" s="40"/>
      <c r="B41" s="55"/>
      <c r="C41" s="12"/>
      <c r="D41" s="51" t="s">
        <v>39</v>
      </c>
      <c r="E41" s="52"/>
      <c r="F41" s="53"/>
      <c r="G41" s="10">
        <v>1.5</v>
      </c>
      <c r="H41" s="51" t="s">
        <v>39</v>
      </c>
      <c r="I41" s="52"/>
      <c r="J41" s="53"/>
      <c r="K41" s="10">
        <v>1.5</v>
      </c>
      <c r="L41" s="51" t="s">
        <v>39</v>
      </c>
      <c r="M41" s="52"/>
      <c r="N41" s="53"/>
      <c r="O41" s="10">
        <v>1.5</v>
      </c>
      <c r="P41" s="51" t="s">
        <v>39</v>
      </c>
      <c r="Q41" s="52"/>
      <c r="R41" s="53"/>
      <c r="S41" s="10">
        <v>1.5</v>
      </c>
      <c r="T41" s="51" t="s">
        <v>39</v>
      </c>
      <c r="U41" s="52"/>
      <c r="V41" s="53"/>
      <c r="W41" s="10">
        <v>1.5</v>
      </c>
    </row>
    <row r="42" spans="1:23" ht="18" customHeight="1" hidden="1">
      <c r="A42" s="40"/>
      <c r="B42" s="55"/>
      <c r="C42" s="48"/>
      <c r="D42" s="51" t="s">
        <v>40</v>
      </c>
      <c r="E42" s="52"/>
      <c r="F42" s="53"/>
      <c r="G42" s="9">
        <f>G43+G$12</f>
        <v>-308.40259842341476</v>
      </c>
      <c r="H42" s="51" t="s">
        <v>40</v>
      </c>
      <c r="I42" s="52"/>
      <c r="J42" s="53"/>
      <c r="K42" s="9">
        <f>K43+K$12</f>
        <v>-187.48633610019695</v>
      </c>
      <c r="L42" s="51" t="s">
        <v>40</v>
      </c>
      <c r="M42" s="52"/>
      <c r="N42" s="53"/>
      <c r="O42" s="9">
        <f>O43+O$12</f>
        <v>-403.88947945782246</v>
      </c>
      <c r="P42" s="51" t="s">
        <v>40</v>
      </c>
      <c r="Q42" s="52"/>
      <c r="R42" s="53"/>
      <c r="S42" s="9">
        <f>S43+S$12</f>
        <v>-157.09722768221576</v>
      </c>
      <c r="T42" s="51" t="s">
        <v>40</v>
      </c>
      <c r="U42" s="52"/>
      <c r="V42" s="53"/>
      <c r="W42" s="9">
        <f>W43+W$12</f>
        <v>-25.737216836848596</v>
      </c>
    </row>
    <row r="43" spans="1:23" ht="18" customHeight="1" hidden="1">
      <c r="A43" s="40"/>
      <c r="B43" s="55"/>
      <c r="C43" s="49"/>
      <c r="D43" s="51" t="s">
        <v>41</v>
      </c>
      <c r="E43" s="52"/>
      <c r="F43" s="53"/>
      <c r="G43" s="9">
        <f>G$11*G44/(G$11-G44)</f>
        <v>-338.0719884234148</v>
      </c>
      <c r="H43" s="51" t="s">
        <v>41</v>
      </c>
      <c r="I43" s="52"/>
      <c r="J43" s="53"/>
      <c r="K43" s="9">
        <f>K$11*K44/(K$11-K44)</f>
        <v>-216.36014610019694</v>
      </c>
      <c r="L43" s="51" t="s">
        <v>41</v>
      </c>
      <c r="M43" s="52"/>
      <c r="N43" s="53"/>
      <c r="O43" s="9">
        <f>O$11*O44/(O$11-O44)</f>
        <v>-441.6831294578225</v>
      </c>
      <c r="P43" s="51" t="s">
        <v>41</v>
      </c>
      <c r="Q43" s="52"/>
      <c r="R43" s="53"/>
      <c r="S43" s="9">
        <f>S$11*S44/(S$11-S44)</f>
        <v>-186.43156768221576</v>
      </c>
      <c r="T43" s="51" t="s">
        <v>41</v>
      </c>
      <c r="U43" s="52"/>
      <c r="V43" s="53"/>
      <c r="W43" s="9">
        <f>W$11*W44/(W$11-W44)</f>
        <v>-53.496076836848594</v>
      </c>
    </row>
    <row r="44" spans="1:23" ht="18" customHeight="1" hidden="1">
      <c r="A44" s="40"/>
      <c r="B44" s="55"/>
      <c r="C44" s="49"/>
      <c r="D44" s="51" t="s">
        <v>42</v>
      </c>
      <c r="E44" s="52"/>
      <c r="F44" s="53"/>
      <c r="G44" s="9">
        <f>G$10+G41</f>
        <v>60.58474864158661</v>
      </c>
      <c r="H44" s="51" t="s">
        <v>42</v>
      </c>
      <c r="I44" s="52"/>
      <c r="J44" s="53"/>
      <c r="K44" s="9">
        <f>K$10+K41</f>
        <v>66.9369967599817</v>
      </c>
      <c r="L44" s="51" t="s">
        <v>42</v>
      </c>
      <c r="M44" s="52"/>
      <c r="N44" s="53"/>
      <c r="O44" s="9">
        <f>O$10+O41</f>
        <v>26.5004800625024</v>
      </c>
      <c r="P44" s="51" t="s">
        <v>42</v>
      </c>
      <c r="Q44" s="52"/>
      <c r="R44" s="53"/>
      <c r="S44" s="9">
        <f>S$10+S41</f>
        <v>17.489470025566316</v>
      </c>
      <c r="T44" s="51" t="s">
        <v>42</v>
      </c>
      <c r="U44" s="52"/>
      <c r="V44" s="53"/>
      <c r="W44" s="9">
        <f>W$10+W41</f>
        <v>9.739250006788525</v>
      </c>
    </row>
    <row r="45" spans="1:23" ht="18" customHeight="1" hidden="1">
      <c r="A45" s="40"/>
      <c r="B45" s="55"/>
      <c r="C45" s="50"/>
      <c r="D45" s="51" t="s">
        <v>43</v>
      </c>
      <c r="E45" s="52"/>
      <c r="F45" s="53"/>
      <c r="G45" s="14">
        <f>G44/G43</f>
        <v>-0.1792066504063858</v>
      </c>
      <c r="H45" s="51" t="s">
        <v>43</v>
      </c>
      <c r="I45" s="52"/>
      <c r="J45" s="53"/>
      <c r="K45" s="14">
        <f>K44/K43</f>
        <v>-0.30937766481717477</v>
      </c>
      <c r="L45" s="51" t="s">
        <v>43</v>
      </c>
      <c r="M45" s="52"/>
      <c r="N45" s="53"/>
      <c r="O45" s="14">
        <f>O44/O43</f>
        <v>-0.05999885052216604</v>
      </c>
      <c r="P45" s="51" t="s">
        <v>43</v>
      </c>
      <c r="Q45" s="52"/>
      <c r="R45" s="53"/>
      <c r="S45" s="14">
        <f>S44/S43</f>
        <v>-0.09381174145023663</v>
      </c>
      <c r="T45" s="51" t="s">
        <v>43</v>
      </c>
      <c r="U45" s="52"/>
      <c r="V45" s="53"/>
      <c r="W45" s="14">
        <f>W44/W43</f>
        <v>-0.18205540635234096</v>
      </c>
    </row>
    <row r="46" spans="1:23" ht="18" customHeight="1">
      <c r="A46" s="40"/>
      <c r="B46" s="55"/>
      <c r="C46" s="3" t="s">
        <v>1</v>
      </c>
      <c r="D46" s="21">
        <f>IF(G48&lt;-$C$12,ABS($B$4/G51),"")</f>
        <v>23.637447301656245</v>
      </c>
      <c r="E46" s="19" t="s">
        <v>36</v>
      </c>
      <c r="F46" s="22">
        <f>IF(G48&lt;-$C$12,ABS($B$5/G51),"")</f>
        <v>31.516596402208332</v>
      </c>
      <c r="G46" s="20">
        <f>IF(G48&lt;-$C$12,-G48,"-")</f>
        <v>205.71333130503163</v>
      </c>
      <c r="H46" s="21">
        <f>IF(K48&lt;-$C$12,ABS($B$4/K51),"")</f>
        <v>15.372304416575616</v>
      </c>
      <c r="I46" s="19" t="s">
        <v>36</v>
      </c>
      <c r="J46" s="22">
        <f>IF(K48&lt;-$C$12,ABS($B$5/K51),"")</f>
        <v>20.49640588876749</v>
      </c>
      <c r="K46" s="20">
        <f>IF(K48&lt;-$C$12,-K48,"-")</f>
        <v>141.31576995602697</v>
      </c>
      <c r="L46" s="21">
        <f>IF(O48&lt;-$C$12,ABS($B$4/O51),"")</f>
        <v>23.433528135462076</v>
      </c>
      <c r="M46" s="19" t="s">
        <v>36</v>
      </c>
      <c r="N46" s="22">
        <f>IF(O48&lt;-$C$12,ABS($B$5/O51),"")</f>
        <v>31.244704180616107</v>
      </c>
      <c r="O46" s="20">
        <f>IF(O48&lt;-$C$12,-O48,"-")</f>
        <v>75.97189840606923</v>
      </c>
      <c r="P46" s="21">
        <f>IF(S48&lt;-$C$12,ABS($B$4/S51),"")</f>
        <v>28.099342746361295</v>
      </c>
      <c r="Q46" s="19" t="s">
        <v>36</v>
      </c>
      <c r="R46" s="22">
        <f>IF(S48&lt;-$C$12,ABS($B$5/S51),"")</f>
        <v>37.46579032848173</v>
      </c>
      <c r="S46" s="20">
        <f>IF(S48&lt;-$C$12,-S48,"-")</f>
        <v>54.72991755494873</v>
      </c>
      <c r="T46" s="21">
        <f>IF(W48&lt;-$C$12,ABS($B$4/W51),"")</f>
        <v>26.295680640013746</v>
      </c>
      <c r="U46" s="19" t="s">
        <v>36</v>
      </c>
      <c r="V46" s="22">
        <f>IF(W48&lt;-$C$12,ABS($B$5/W51),"")</f>
        <v>35.06090752001833</v>
      </c>
      <c r="W46" s="20">
        <f>IF(W48&lt;-$C$12,-W48,"-")</f>
        <v>13.307160714126255</v>
      </c>
    </row>
    <row r="47" spans="1:23" s="13" customFormat="1" ht="18" customHeight="1" hidden="1">
      <c r="A47" s="40"/>
      <c r="B47" s="55"/>
      <c r="C47" s="12"/>
      <c r="D47" s="57" t="s">
        <v>39</v>
      </c>
      <c r="E47" s="58"/>
      <c r="F47" s="59"/>
      <c r="G47" s="15">
        <v>1.5</v>
      </c>
      <c r="H47" s="57" t="s">
        <v>39</v>
      </c>
      <c r="I47" s="58"/>
      <c r="J47" s="59"/>
      <c r="K47" s="15">
        <v>1.5</v>
      </c>
      <c r="L47" s="57" t="s">
        <v>39</v>
      </c>
      <c r="M47" s="58"/>
      <c r="N47" s="59"/>
      <c r="O47" s="15">
        <v>1.5</v>
      </c>
      <c r="P47" s="57" t="s">
        <v>39</v>
      </c>
      <c r="Q47" s="58"/>
      <c r="R47" s="59"/>
      <c r="S47" s="15">
        <v>1.5</v>
      </c>
      <c r="T47" s="57" t="s">
        <v>39</v>
      </c>
      <c r="U47" s="58"/>
      <c r="V47" s="59"/>
      <c r="W47" s="15">
        <v>1.5</v>
      </c>
    </row>
    <row r="48" spans="1:23" ht="18" customHeight="1" hidden="1">
      <c r="A48" s="40"/>
      <c r="B48" s="55"/>
      <c r="C48" s="48"/>
      <c r="D48" s="51" t="s">
        <v>40</v>
      </c>
      <c r="E48" s="52"/>
      <c r="F48" s="53"/>
      <c r="G48" s="9">
        <f>G49+G$12</f>
        <v>-205.71333130503163</v>
      </c>
      <c r="H48" s="51" t="s">
        <v>40</v>
      </c>
      <c r="I48" s="52"/>
      <c r="J48" s="53"/>
      <c r="K48" s="9">
        <f>K49+K$12</f>
        <v>-141.31576995602697</v>
      </c>
      <c r="L48" s="51" t="s">
        <v>40</v>
      </c>
      <c r="M48" s="52"/>
      <c r="N48" s="53"/>
      <c r="O48" s="9">
        <f>O49+O$12</f>
        <v>-75.97189840606923</v>
      </c>
      <c r="P48" s="51" t="s">
        <v>40</v>
      </c>
      <c r="Q48" s="52"/>
      <c r="R48" s="53"/>
      <c r="S48" s="9">
        <f>S49+S$12</f>
        <v>-54.72991755494873</v>
      </c>
      <c r="T48" s="51" t="s">
        <v>40</v>
      </c>
      <c r="U48" s="52"/>
      <c r="V48" s="53"/>
      <c r="W48" s="9">
        <f>W49+W$12</f>
        <v>-13.307160714126255</v>
      </c>
    </row>
    <row r="49" spans="1:23" ht="18" customHeight="1" hidden="1">
      <c r="A49" s="40"/>
      <c r="B49" s="55"/>
      <c r="C49" s="49"/>
      <c r="D49" s="51" t="s">
        <v>41</v>
      </c>
      <c r="E49" s="52"/>
      <c r="F49" s="53"/>
      <c r="G49" s="9">
        <f>G$11*G50/(G$11-G50)</f>
        <v>-235.38272130503162</v>
      </c>
      <c r="H49" s="51" t="s">
        <v>41</v>
      </c>
      <c r="I49" s="52"/>
      <c r="J49" s="53"/>
      <c r="K49" s="9">
        <f>K$11*K50/(K$11-K50)</f>
        <v>-170.18957995602696</v>
      </c>
      <c r="L49" s="51" t="s">
        <v>41</v>
      </c>
      <c r="M49" s="52"/>
      <c r="N49" s="53"/>
      <c r="O49" s="9">
        <f>O$11*O50/(O$11-O50)</f>
        <v>-113.76554840606923</v>
      </c>
      <c r="P49" s="51" t="s">
        <v>41</v>
      </c>
      <c r="Q49" s="52"/>
      <c r="R49" s="53"/>
      <c r="S49" s="9">
        <f>S$11*S50/(S$11-S50)</f>
        <v>-84.06425755494872</v>
      </c>
      <c r="T49" s="51" t="s">
        <v>41</v>
      </c>
      <c r="U49" s="52"/>
      <c r="V49" s="53"/>
      <c r="W49" s="9">
        <f>W$11*W50/(W$11-W50)</f>
        <v>-41.06602071412625</v>
      </c>
    </row>
    <row r="50" spans="1:23" ht="18" customHeight="1" hidden="1">
      <c r="A50" s="40"/>
      <c r="B50" s="55"/>
      <c r="C50" s="49"/>
      <c r="D50" s="51" t="s">
        <v>42</v>
      </c>
      <c r="E50" s="52"/>
      <c r="F50" s="53"/>
      <c r="G50" s="9">
        <f>G$15+G47</f>
        <v>65.72308510252523</v>
      </c>
      <c r="H50" s="51" t="s">
        <v>42</v>
      </c>
      <c r="I50" s="52"/>
      <c r="J50" s="53"/>
      <c r="K50" s="9">
        <f>K$15+K47</f>
        <v>73.06980120030676</v>
      </c>
      <c r="L50" s="51" t="s">
        <v>42</v>
      </c>
      <c r="M50" s="52"/>
      <c r="N50" s="53"/>
      <c r="O50" s="9">
        <f>O$15+O47</f>
        <v>32.041808435315716</v>
      </c>
      <c r="P50" s="51" t="s">
        <v>42</v>
      </c>
      <c r="Q50" s="52"/>
      <c r="R50" s="53"/>
      <c r="S50" s="9">
        <f>S$15+S47</f>
        <v>19.745091722279096</v>
      </c>
      <c r="T50" s="51" t="s">
        <v>42</v>
      </c>
      <c r="U50" s="52"/>
      <c r="V50" s="53"/>
      <c r="W50" s="9">
        <f>W$15+W47</f>
        <v>10.30723412045103</v>
      </c>
    </row>
    <row r="51" spans="1:23" ht="18" customHeight="1" hidden="1">
      <c r="A51" s="40"/>
      <c r="B51" s="56"/>
      <c r="C51" s="50"/>
      <c r="D51" s="51" t="s">
        <v>43</v>
      </c>
      <c r="E51" s="52"/>
      <c r="F51" s="53"/>
      <c r="G51" s="14">
        <f>G50/G49</f>
        <v>-0.27921796781912006</v>
      </c>
      <c r="H51" s="51" t="s">
        <v>43</v>
      </c>
      <c r="I51" s="52"/>
      <c r="J51" s="53"/>
      <c r="K51" s="14">
        <f>K50/K49</f>
        <v>-0.4293435662699579</v>
      </c>
      <c r="L51" s="51" t="s">
        <v>43</v>
      </c>
      <c r="M51" s="52"/>
      <c r="N51" s="53"/>
      <c r="O51" s="14">
        <f>O50/O49</f>
        <v>-0.28164772977621694</v>
      </c>
      <c r="P51" s="51" t="s">
        <v>43</v>
      </c>
      <c r="Q51" s="52"/>
      <c r="R51" s="53"/>
      <c r="S51" s="14">
        <f>S50/S49</f>
        <v>-0.23488093866019916</v>
      </c>
      <c r="T51" s="51" t="s">
        <v>43</v>
      </c>
      <c r="U51" s="52"/>
      <c r="V51" s="53"/>
      <c r="W51" s="14">
        <f>W50/W49</f>
        <v>-0.2509917917833577</v>
      </c>
    </row>
    <row r="52" spans="1:23" ht="18" customHeight="1">
      <c r="A52" s="40"/>
      <c r="B52" s="54" t="s">
        <v>3</v>
      </c>
      <c r="C52" s="35" t="s">
        <v>64</v>
      </c>
      <c r="D52" s="23">
        <f>IF(G54&lt;-$C$12,ABS($B$4/G57),"")</f>
        <v>26.68501843437473</v>
      </c>
      <c r="E52" s="7" t="s">
        <v>36</v>
      </c>
      <c r="F52" s="24">
        <f>IF(G54&lt;-$C$12,ABS($B$5/G57),"")</f>
        <v>35.58002457916631</v>
      </c>
      <c r="G52" s="18">
        <f>IF(G54&lt;-$C$12,-G54,"-")</f>
        <v>229.43707952469842</v>
      </c>
      <c r="H52" s="23">
        <f>IF(K54&lt;-$C$12,ABS($B$4/K57),"")</f>
        <v>17.467601581264883</v>
      </c>
      <c r="I52" s="7" t="s">
        <v>36</v>
      </c>
      <c r="J52" s="24">
        <f>IF(K54&lt;-$C$12,ABS($B$5/K57),"")</f>
        <v>23.290135441686513</v>
      </c>
      <c r="K52" s="18">
        <f>IF(K54&lt;-$C$12,-K54,"-")</f>
        <v>157.54518939154633</v>
      </c>
      <c r="L52" s="23">
        <f>IF(O54&lt;-$C$12,ABS($B$4/O57),"")</f>
        <v>33.000633187476225</v>
      </c>
      <c r="M52" s="7" t="s">
        <v>36</v>
      </c>
      <c r="N52" s="24">
        <f>IF(O54&lt;-$C$12,ABS($B$5/O57),"")</f>
        <v>44.00084424996831</v>
      </c>
      <c r="O52" s="18">
        <f>IF(O54&lt;-$C$12,-O54,"-")</f>
        <v>112.21162848345996</v>
      </c>
      <c r="P52" s="23">
        <f>IF(S54&lt;-$C$12,ABS($B$4/S57),"")</f>
        <v>21.106100292078953</v>
      </c>
      <c r="Q52" s="7" t="s">
        <v>36</v>
      </c>
      <c r="R52" s="24">
        <f>IF(S54&lt;-$C$12,ABS($B$5/S57),"")</f>
        <v>28.141467056105277</v>
      </c>
      <c r="S52" s="18">
        <f>IF(S54&lt;-$C$12,-S54,"-")</f>
        <v>37.78775991472541</v>
      </c>
      <c r="T52" s="23">
        <f>IF(W54&lt;-$C$12,ABS($B$4/W57),"")</f>
      </c>
      <c r="U52" s="7" t="s">
        <v>36</v>
      </c>
      <c r="V52" s="24">
        <f>IF(W54&lt;-$C$12,ABS($B$5/W57),"")</f>
      </c>
      <c r="W52" s="18" t="str">
        <f>IF(W54&lt;-$C$12,-W54,"-")</f>
        <v>-</v>
      </c>
    </row>
    <row r="53" spans="1:23" s="13" customFormat="1" ht="18" customHeight="1" hidden="1">
      <c r="A53" s="40"/>
      <c r="B53" s="55"/>
      <c r="C53" s="12"/>
      <c r="D53" s="51" t="s">
        <v>39</v>
      </c>
      <c r="E53" s="52"/>
      <c r="F53" s="53"/>
      <c r="G53" s="10">
        <v>5</v>
      </c>
      <c r="H53" s="51" t="s">
        <v>39</v>
      </c>
      <c r="I53" s="52"/>
      <c r="J53" s="53"/>
      <c r="K53" s="10">
        <v>5</v>
      </c>
      <c r="L53" s="51" t="s">
        <v>39</v>
      </c>
      <c r="M53" s="52"/>
      <c r="N53" s="53"/>
      <c r="O53" s="10">
        <v>5</v>
      </c>
      <c r="P53" s="51" t="s">
        <v>39</v>
      </c>
      <c r="Q53" s="52"/>
      <c r="R53" s="53"/>
      <c r="S53" s="10">
        <v>5</v>
      </c>
      <c r="T53" s="51" t="s">
        <v>39</v>
      </c>
      <c r="U53" s="52"/>
      <c r="V53" s="53"/>
      <c r="W53" s="10">
        <v>5</v>
      </c>
    </row>
    <row r="54" spans="1:23" ht="18" customHeight="1" hidden="1">
      <c r="A54" s="40"/>
      <c r="B54" s="55"/>
      <c r="C54" s="48"/>
      <c r="D54" s="51" t="s">
        <v>40</v>
      </c>
      <c r="E54" s="52"/>
      <c r="F54" s="53"/>
      <c r="G54" s="9">
        <f>G55+G$12</f>
        <v>-229.43707952469842</v>
      </c>
      <c r="H54" s="51" t="s">
        <v>40</v>
      </c>
      <c r="I54" s="52"/>
      <c r="J54" s="53"/>
      <c r="K54" s="9">
        <f>K55+K$12</f>
        <v>-157.54518939154633</v>
      </c>
      <c r="L54" s="51" t="s">
        <v>40</v>
      </c>
      <c r="M54" s="52"/>
      <c r="N54" s="53"/>
      <c r="O54" s="9">
        <f>O55+O$12</f>
        <v>-112.21162848345996</v>
      </c>
      <c r="P54" s="51" t="s">
        <v>40</v>
      </c>
      <c r="Q54" s="52"/>
      <c r="R54" s="53"/>
      <c r="S54" s="9">
        <f>S55+S$12</f>
        <v>-37.78775991472541</v>
      </c>
      <c r="T54" s="51" t="s">
        <v>40</v>
      </c>
      <c r="U54" s="52"/>
      <c r="V54" s="53"/>
      <c r="W54" s="9">
        <f>W55+W$12</f>
        <v>5.942561905933626</v>
      </c>
    </row>
    <row r="55" spans="1:23" ht="18" customHeight="1" hidden="1">
      <c r="A55" s="40"/>
      <c r="B55" s="55"/>
      <c r="C55" s="49"/>
      <c r="D55" s="51" t="s">
        <v>41</v>
      </c>
      <c r="E55" s="52"/>
      <c r="F55" s="53"/>
      <c r="G55" s="9">
        <f>G$11*G56/(G$11-G56)</f>
        <v>-259.1064695246984</v>
      </c>
      <c r="H55" s="51" t="s">
        <v>41</v>
      </c>
      <c r="I55" s="52"/>
      <c r="J55" s="53"/>
      <c r="K55" s="9">
        <f>K$11*K56/(K$11-K56)</f>
        <v>-186.41899939154632</v>
      </c>
      <c r="L55" s="51" t="s">
        <v>41</v>
      </c>
      <c r="M55" s="52"/>
      <c r="N55" s="53"/>
      <c r="O55" s="9">
        <f>O$11*O56/(O$11-O56)</f>
        <v>-150.00527848345996</v>
      </c>
      <c r="P55" s="51" t="s">
        <v>41</v>
      </c>
      <c r="Q55" s="52"/>
      <c r="R55" s="53"/>
      <c r="S55" s="9">
        <f>S$11*S56/(S$11-S56)</f>
        <v>-67.12209991472541</v>
      </c>
      <c r="T55" s="51" t="s">
        <v>41</v>
      </c>
      <c r="U55" s="52"/>
      <c r="V55" s="53"/>
      <c r="W55" s="9">
        <f>W$11*W56/(W$11-W56)</f>
        <v>-21.816298094066372</v>
      </c>
    </row>
    <row r="56" spans="1:23" ht="18" customHeight="1" hidden="1">
      <c r="A56" s="40"/>
      <c r="B56" s="55"/>
      <c r="C56" s="49"/>
      <c r="D56" s="51" t="s">
        <v>42</v>
      </c>
      <c r="E56" s="52"/>
      <c r="F56" s="53"/>
      <c r="G56" s="9">
        <f>G$10+G53</f>
        <v>64.0847486415866</v>
      </c>
      <c r="H56" s="51" t="s">
        <v>42</v>
      </c>
      <c r="I56" s="52"/>
      <c r="J56" s="53"/>
      <c r="K56" s="9">
        <f>K$10+K53</f>
        <v>70.4369967599817</v>
      </c>
      <c r="L56" s="51" t="s">
        <v>42</v>
      </c>
      <c r="M56" s="52"/>
      <c r="N56" s="53"/>
      <c r="O56" s="9">
        <f>O$10+O53</f>
        <v>30.0004800625024</v>
      </c>
      <c r="P56" s="51" t="s">
        <v>42</v>
      </c>
      <c r="Q56" s="52"/>
      <c r="R56" s="53"/>
      <c r="S56" s="9">
        <f>S$10+S53</f>
        <v>20.989470025566316</v>
      </c>
      <c r="T56" s="51" t="s">
        <v>42</v>
      </c>
      <c r="U56" s="52"/>
      <c r="V56" s="53"/>
      <c r="W56" s="9">
        <f>W$10+W53</f>
        <v>13.239250006788525</v>
      </c>
    </row>
    <row r="57" spans="1:23" ht="18" customHeight="1" hidden="1">
      <c r="A57" s="40"/>
      <c r="B57" s="55"/>
      <c r="C57" s="50"/>
      <c r="D57" s="51" t="s">
        <v>43</v>
      </c>
      <c r="E57" s="52"/>
      <c r="F57" s="53"/>
      <c r="G57" s="14">
        <f>G56/G55</f>
        <v>-0.24732978979314119</v>
      </c>
      <c r="H57" s="51" t="s">
        <v>43</v>
      </c>
      <c r="I57" s="52"/>
      <c r="J57" s="53"/>
      <c r="K57" s="14">
        <f>K56/K55</f>
        <v>-0.37784237116324665</v>
      </c>
      <c r="L57" s="51" t="s">
        <v>43</v>
      </c>
      <c r="M57" s="52"/>
      <c r="N57" s="53"/>
      <c r="O57" s="14">
        <f>O56/O55</f>
        <v>-0.19999616257377467</v>
      </c>
      <c r="P57" s="51" t="s">
        <v>43</v>
      </c>
      <c r="Q57" s="52"/>
      <c r="R57" s="53"/>
      <c r="S57" s="14">
        <f>S56/S55</f>
        <v>-0.3127058011032458</v>
      </c>
      <c r="T57" s="51" t="s">
        <v>43</v>
      </c>
      <c r="U57" s="52"/>
      <c r="V57" s="53"/>
      <c r="W57" s="14">
        <f>W56/W55</f>
        <v>-0.6068513525853112</v>
      </c>
    </row>
    <row r="58" spans="1:23" ht="18" customHeight="1">
      <c r="A58" s="40"/>
      <c r="B58" s="55"/>
      <c r="C58" s="3" t="s">
        <v>1</v>
      </c>
      <c r="D58" s="21">
        <f>IF(G60&lt;-$C$12,ABS($B$4/G63),"")</f>
        <v>19.00149410213072</v>
      </c>
      <c r="E58" s="19" t="s">
        <v>36</v>
      </c>
      <c r="F58" s="22">
        <f>IF(G60&lt;-$C$12,ABS($B$5/G63),"")</f>
        <v>25.335325469507634</v>
      </c>
      <c r="G58" s="20">
        <f>IF(G60&lt;-$C$12,-G60,"-")</f>
        <v>169.62485898589793</v>
      </c>
      <c r="H58" s="21">
        <f>IF(K60&lt;-$C$12,ABS($B$4/K63),"")</f>
        <v>13.25811635334297</v>
      </c>
      <c r="I58" s="19" t="s">
        <v>36</v>
      </c>
      <c r="J58" s="22">
        <f>IF(K60&lt;-$C$12,ABS($B$5/K63),"")</f>
        <v>17.67748847112396</v>
      </c>
      <c r="K58" s="20">
        <f>IF(K60&lt;-$C$12,-K60,"-")</f>
        <v>124.94002840394049</v>
      </c>
      <c r="L58" s="21">
        <f>IF(O60&lt;-$C$12,ABS($B$4/O63),"")</f>
        <v>15.65297666347288</v>
      </c>
      <c r="M58" s="19" t="s">
        <v>36</v>
      </c>
      <c r="N58" s="22">
        <f>IF(O60&lt;-$C$12,ABS($B$5/O63),"")</f>
        <v>20.870635551297177</v>
      </c>
      <c r="O58" s="20">
        <f>IF(O60&lt;-$C$12,-O60,"-")</f>
        <v>46.49954666903341</v>
      </c>
      <c r="P58" s="21">
        <f>IF(S60&lt;-$C$12,ABS($B$4/S63),"")</f>
        <v>14.544653241218224</v>
      </c>
      <c r="Q58" s="19" t="s">
        <v>36</v>
      </c>
      <c r="R58" s="22">
        <f>IF(S60&lt;-$C$12,ABS($B$5/S63),"")</f>
        <v>19.39287098829097</v>
      </c>
      <c r="S58" s="20">
        <f>IF(S60&lt;-$C$12,-S60,"-")</f>
        <v>21.891690100130543</v>
      </c>
      <c r="T58" s="21">
        <f>IF(W60&lt;-$C$12,ABS($B$4/W63),"")</f>
      </c>
      <c r="U58" s="19" t="s">
        <v>36</v>
      </c>
      <c r="V58" s="22">
        <f>IF(W60&lt;-$C$12,ABS($B$5/W63),"")</f>
      </c>
      <c r="W58" s="20" t="str">
        <f>IF(W60&lt;-$C$12,-W60,"-")</f>
        <v>-</v>
      </c>
    </row>
    <row r="59" spans="1:23" s="13" customFormat="1" ht="18" customHeight="1" hidden="1">
      <c r="A59" s="40"/>
      <c r="B59" s="55"/>
      <c r="C59" s="12"/>
      <c r="D59" s="57" t="s">
        <v>39</v>
      </c>
      <c r="E59" s="58"/>
      <c r="F59" s="59"/>
      <c r="G59" s="15">
        <v>5</v>
      </c>
      <c r="H59" s="57" t="s">
        <v>39</v>
      </c>
      <c r="I59" s="58"/>
      <c r="J59" s="59"/>
      <c r="K59" s="15">
        <v>5</v>
      </c>
      <c r="L59" s="57" t="s">
        <v>39</v>
      </c>
      <c r="M59" s="58"/>
      <c r="N59" s="59"/>
      <c r="O59" s="15">
        <v>5</v>
      </c>
      <c r="P59" s="57" t="s">
        <v>39</v>
      </c>
      <c r="Q59" s="58"/>
      <c r="R59" s="59"/>
      <c r="S59" s="15">
        <v>5</v>
      </c>
      <c r="T59" s="57" t="s">
        <v>39</v>
      </c>
      <c r="U59" s="58"/>
      <c r="V59" s="59"/>
      <c r="W59" s="15">
        <v>5</v>
      </c>
    </row>
    <row r="60" spans="1:23" ht="18" customHeight="1" hidden="1">
      <c r="A60" s="40"/>
      <c r="B60" s="55"/>
      <c r="C60" s="48"/>
      <c r="D60" s="51" t="s">
        <v>40</v>
      </c>
      <c r="E60" s="52"/>
      <c r="F60" s="53"/>
      <c r="G60" s="9">
        <f>G61+G$12</f>
        <v>-169.62485898589793</v>
      </c>
      <c r="H60" s="51" t="s">
        <v>40</v>
      </c>
      <c r="I60" s="52"/>
      <c r="J60" s="53"/>
      <c r="K60" s="9">
        <f>K61+K$12</f>
        <v>-124.94002840394049</v>
      </c>
      <c r="L60" s="51" t="s">
        <v>40</v>
      </c>
      <c r="M60" s="52"/>
      <c r="N60" s="53"/>
      <c r="O60" s="9">
        <f>O61+O$12</f>
        <v>-46.49954666903341</v>
      </c>
      <c r="P60" s="51" t="s">
        <v>40</v>
      </c>
      <c r="Q60" s="52"/>
      <c r="R60" s="53"/>
      <c r="S60" s="9">
        <f>S61+S$12</f>
        <v>-21.891690100130543</v>
      </c>
      <c r="T60" s="51" t="s">
        <v>40</v>
      </c>
      <c r="U60" s="52"/>
      <c r="V60" s="53"/>
      <c r="W60" s="9">
        <f>W61+W$12</f>
        <v>7.327542082069044</v>
      </c>
    </row>
    <row r="61" spans="1:23" ht="18" customHeight="1" hidden="1">
      <c r="A61" s="40"/>
      <c r="B61" s="55"/>
      <c r="C61" s="49"/>
      <c r="D61" s="51" t="s">
        <v>41</v>
      </c>
      <c r="E61" s="52"/>
      <c r="F61" s="53"/>
      <c r="G61" s="9">
        <f>G$11*G62/(G$11-G62)</f>
        <v>-199.29424898589792</v>
      </c>
      <c r="H61" s="51" t="s">
        <v>41</v>
      </c>
      <c r="I61" s="52"/>
      <c r="J61" s="53"/>
      <c r="K61" s="9">
        <f>K$11*K62/(K$11-K62)</f>
        <v>-153.81383840394048</v>
      </c>
      <c r="L61" s="51" t="s">
        <v>41</v>
      </c>
      <c r="M61" s="52"/>
      <c r="N61" s="53"/>
      <c r="O61" s="9">
        <f>O$11*O62/(O$11-O62)</f>
        <v>-84.2931966690334</v>
      </c>
      <c r="P61" s="51" t="s">
        <v>41</v>
      </c>
      <c r="Q61" s="52"/>
      <c r="R61" s="53"/>
      <c r="S61" s="9">
        <f>S$11*S62/(S$11-S62)</f>
        <v>-51.226030100130544</v>
      </c>
      <c r="T61" s="51" t="s">
        <v>41</v>
      </c>
      <c r="U61" s="52"/>
      <c r="V61" s="53"/>
      <c r="W61" s="9">
        <f>W$11*W62/(W$11-W62)</f>
        <v>-20.431317917930954</v>
      </c>
    </row>
    <row r="62" spans="1:23" ht="18" customHeight="1" hidden="1">
      <c r="A62" s="40"/>
      <c r="B62" s="55"/>
      <c r="C62" s="49"/>
      <c r="D62" s="51" t="s">
        <v>42</v>
      </c>
      <c r="E62" s="52"/>
      <c r="F62" s="53"/>
      <c r="G62" s="9">
        <f>G$15+G59</f>
        <v>69.22308510252523</v>
      </c>
      <c r="H62" s="51" t="s">
        <v>42</v>
      </c>
      <c r="I62" s="52"/>
      <c r="J62" s="53"/>
      <c r="K62" s="9">
        <f>K$15+K59</f>
        <v>76.56980120030676</v>
      </c>
      <c r="L62" s="51" t="s">
        <v>42</v>
      </c>
      <c r="M62" s="52"/>
      <c r="N62" s="53"/>
      <c r="O62" s="9">
        <f>O$15+O59</f>
        <v>35.541808435315716</v>
      </c>
      <c r="P62" s="51" t="s">
        <v>42</v>
      </c>
      <c r="Q62" s="52"/>
      <c r="R62" s="53"/>
      <c r="S62" s="9">
        <f>S$15+S59</f>
        <v>23.245091722279096</v>
      </c>
      <c r="T62" s="51" t="s">
        <v>42</v>
      </c>
      <c r="U62" s="52"/>
      <c r="V62" s="53"/>
      <c r="W62" s="9">
        <f>W$15+W59</f>
        <v>13.80723412045103</v>
      </c>
    </row>
    <row r="63" spans="1:23" ht="18" customHeight="1" hidden="1">
      <c r="A63" s="40"/>
      <c r="B63" s="56"/>
      <c r="C63" s="50"/>
      <c r="D63" s="51" t="s">
        <v>43</v>
      </c>
      <c r="E63" s="52"/>
      <c r="F63" s="53"/>
      <c r="G63" s="14">
        <f>G62/G61</f>
        <v>-0.3473411072058756</v>
      </c>
      <c r="H63" s="51" t="s">
        <v>43</v>
      </c>
      <c r="I63" s="52"/>
      <c r="J63" s="53"/>
      <c r="K63" s="14">
        <f>K62/K61</f>
        <v>-0.4978082726160298</v>
      </c>
      <c r="L63" s="51" t="s">
        <v>43</v>
      </c>
      <c r="M63" s="52"/>
      <c r="N63" s="53"/>
      <c r="O63" s="14">
        <f>O62/O61</f>
        <v>-0.42164504182782553</v>
      </c>
      <c r="P63" s="51" t="s">
        <v>43</v>
      </c>
      <c r="Q63" s="52"/>
      <c r="R63" s="53"/>
      <c r="S63" s="14">
        <f>S62/S61</f>
        <v>-0.45377499831320833</v>
      </c>
      <c r="T63" s="51" t="s">
        <v>43</v>
      </c>
      <c r="U63" s="52"/>
      <c r="V63" s="53"/>
      <c r="W63" s="14">
        <f>W62/W61</f>
        <v>-0.6757877380163279</v>
      </c>
    </row>
    <row r="64" spans="1:23" ht="18" customHeight="1">
      <c r="A64" s="40"/>
      <c r="B64" s="54" t="s">
        <v>4</v>
      </c>
      <c r="C64" s="35" t="s">
        <v>64</v>
      </c>
      <c r="D64" s="23">
        <f>IF(G66&lt;-$C$12,ABS($B$4/G69),"")</f>
        <v>19.149942171181102</v>
      </c>
      <c r="E64" s="7" t="s">
        <v>36</v>
      </c>
      <c r="F64" s="24">
        <f>IF(G66&lt;-$C$12,ABS($B$5/G69),"")</f>
        <v>25.533256228241473</v>
      </c>
      <c r="G64" s="18">
        <f>IF(G66&lt;-$C$12,-G66,"-")</f>
        <v>170.78044960560086</v>
      </c>
      <c r="H64" s="23">
        <f>IF(K66&lt;-$C$12,ABS($B$4/K69),"")</f>
        <v>13.87577539011786</v>
      </c>
      <c r="I64" s="7" t="s">
        <v>36</v>
      </c>
      <c r="J64" s="24">
        <f>IF(K66&lt;-$C$12,ABS($B$5/K69),"")</f>
        <v>18.501033853490483</v>
      </c>
      <c r="K64" s="18">
        <f>IF(K66&lt;-$C$12,-K66,"-")</f>
        <v>129.72419350705377</v>
      </c>
      <c r="L64" s="23">
        <f>IF(O66&lt;-$C$12,ABS($B$4/O69),"")</f>
        <v>16.50031669686905</v>
      </c>
      <c r="M64" s="7" t="s">
        <v>36</v>
      </c>
      <c r="N64" s="24">
        <f>IF(O66&lt;-$C$12,ABS($B$5/O69),"")</f>
        <v>22.00042226249207</v>
      </c>
      <c r="O64" s="18">
        <f>IF(O66&lt;-$C$12,-O66,"-")</f>
        <v>49.70922963238496</v>
      </c>
      <c r="P64" s="23">
        <f>IF(S66&lt;-$C$12,ABS($B$4/S69),"")</f>
        <v>10.553050173019741</v>
      </c>
      <c r="Q64" s="7" t="s">
        <v>36</v>
      </c>
      <c r="R64" s="24">
        <f>IF(S66&lt;-$C$12,ABS($B$5/S69),"")</f>
        <v>14.070733564026323</v>
      </c>
      <c r="S64" s="18">
        <f>IF(S66&lt;-$C$12,-S66,"-")</f>
        <v>12.22144502272636</v>
      </c>
      <c r="T64" s="23">
        <f>IF(W66&lt;-$C$12,ABS($B$4/W69),"")</f>
      </c>
      <c r="U64" s="7" t="s">
        <v>36</v>
      </c>
      <c r="V64" s="24">
        <f>IF(W66&lt;-$C$12,ABS($B$5/W69),"")</f>
      </c>
      <c r="W64" s="18" t="str">
        <f>IF(W66&lt;-$C$12,-W66,"-")</f>
        <v>-</v>
      </c>
    </row>
    <row r="65" spans="1:23" s="13" customFormat="1" ht="18" customHeight="1" hidden="1">
      <c r="A65" s="40"/>
      <c r="B65" s="55"/>
      <c r="C65" s="12"/>
      <c r="D65" s="51" t="s">
        <v>39</v>
      </c>
      <c r="E65" s="52"/>
      <c r="F65" s="53"/>
      <c r="G65" s="10">
        <v>10</v>
      </c>
      <c r="H65" s="51" t="s">
        <v>39</v>
      </c>
      <c r="I65" s="52"/>
      <c r="J65" s="53"/>
      <c r="K65" s="10">
        <v>10</v>
      </c>
      <c r="L65" s="51" t="s">
        <v>39</v>
      </c>
      <c r="M65" s="52"/>
      <c r="N65" s="53"/>
      <c r="O65" s="10">
        <v>10</v>
      </c>
      <c r="P65" s="51" t="s">
        <v>39</v>
      </c>
      <c r="Q65" s="52"/>
      <c r="R65" s="53"/>
      <c r="S65" s="10">
        <v>10</v>
      </c>
      <c r="T65" s="51" t="s">
        <v>39</v>
      </c>
      <c r="U65" s="52"/>
      <c r="V65" s="53"/>
      <c r="W65" s="10">
        <v>10</v>
      </c>
    </row>
    <row r="66" spans="1:23" ht="18" customHeight="1" hidden="1">
      <c r="A66" s="40"/>
      <c r="B66" s="55"/>
      <c r="C66" s="48"/>
      <c r="D66" s="51" t="s">
        <v>40</v>
      </c>
      <c r="E66" s="52"/>
      <c r="F66" s="53"/>
      <c r="G66" s="9">
        <f>G67+G$12</f>
        <v>-170.78044960560086</v>
      </c>
      <c r="H66" s="51" t="s">
        <v>40</v>
      </c>
      <c r="I66" s="52"/>
      <c r="J66" s="53"/>
      <c r="K66" s="9">
        <f>K67+K$12</f>
        <v>-129.72419350705377</v>
      </c>
      <c r="L66" s="51" t="s">
        <v>40</v>
      </c>
      <c r="M66" s="52"/>
      <c r="N66" s="53"/>
      <c r="O66" s="9">
        <f>O67+O$12</f>
        <v>-49.70922963238496</v>
      </c>
      <c r="P66" s="51" t="s">
        <v>40</v>
      </c>
      <c r="Q66" s="52"/>
      <c r="R66" s="53"/>
      <c r="S66" s="9">
        <f>S67+S$12</f>
        <v>-12.22144502272636</v>
      </c>
      <c r="T66" s="51" t="s">
        <v>40</v>
      </c>
      <c r="U66" s="52"/>
      <c r="V66" s="53"/>
      <c r="W66" s="9">
        <f>W67+W$12</f>
        <v>12.731085948358404</v>
      </c>
    </row>
    <row r="67" spans="1:23" ht="18" customHeight="1" hidden="1">
      <c r="A67" s="40"/>
      <c r="B67" s="55"/>
      <c r="C67" s="49"/>
      <c r="D67" s="51" t="s">
        <v>41</v>
      </c>
      <c r="E67" s="52"/>
      <c r="F67" s="53"/>
      <c r="G67" s="9">
        <f>G$11*G68/(G$11-G68)</f>
        <v>-200.44983960560086</v>
      </c>
      <c r="H67" s="51" t="s">
        <v>41</v>
      </c>
      <c r="I67" s="52"/>
      <c r="J67" s="53"/>
      <c r="K67" s="9">
        <f>K$11*K68/(K$11-K68)</f>
        <v>-158.59800350705376</v>
      </c>
      <c r="L67" s="51" t="s">
        <v>41</v>
      </c>
      <c r="M67" s="52"/>
      <c r="N67" s="53"/>
      <c r="O67" s="9">
        <f>O$11*O68/(O$11-O68)</f>
        <v>-87.50287963238496</v>
      </c>
      <c r="P67" s="51" t="s">
        <v>41</v>
      </c>
      <c r="Q67" s="52"/>
      <c r="R67" s="53"/>
      <c r="S67" s="9">
        <f>S$11*S68/(S$11-S68)</f>
        <v>-41.55578502272636</v>
      </c>
      <c r="T67" s="51" t="s">
        <v>41</v>
      </c>
      <c r="U67" s="52"/>
      <c r="V67" s="53"/>
      <c r="W67" s="9">
        <f>W$11*W68/(W$11-W68)</f>
        <v>-15.027774051641595</v>
      </c>
    </row>
    <row r="68" spans="1:23" ht="18" customHeight="1" hidden="1">
      <c r="A68" s="40"/>
      <c r="B68" s="55"/>
      <c r="C68" s="49"/>
      <c r="D68" s="51" t="s">
        <v>42</v>
      </c>
      <c r="E68" s="52"/>
      <c r="F68" s="53"/>
      <c r="G68" s="9">
        <f>G$10+G65</f>
        <v>69.0847486415866</v>
      </c>
      <c r="H68" s="51" t="s">
        <v>42</v>
      </c>
      <c r="I68" s="52"/>
      <c r="J68" s="53"/>
      <c r="K68" s="9">
        <f>K$10+K65</f>
        <v>75.4369967599817</v>
      </c>
      <c r="L68" s="51" t="s">
        <v>42</v>
      </c>
      <c r="M68" s="52"/>
      <c r="N68" s="53"/>
      <c r="O68" s="9">
        <f>O$10+O65</f>
        <v>35.000480062502405</v>
      </c>
      <c r="P68" s="51" t="s">
        <v>42</v>
      </c>
      <c r="Q68" s="52"/>
      <c r="R68" s="53"/>
      <c r="S68" s="9">
        <f>S$10+S65</f>
        <v>25.989470025566316</v>
      </c>
      <c r="T68" s="51" t="s">
        <v>42</v>
      </c>
      <c r="U68" s="52"/>
      <c r="V68" s="53"/>
      <c r="W68" s="9">
        <f>W$10+W65</f>
        <v>18.239250006788524</v>
      </c>
    </row>
    <row r="69" spans="1:23" ht="18" customHeight="1" hidden="1">
      <c r="A69" s="40"/>
      <c r="B69" s="55"/>
      <c r="C69" s="50"/>
      <c r="D69" s="51" t="s">
        <v>43</v>
      </c>
      <c r="E69" s="52"/>
      <c r="F69" s="53"/>
      <c r="G69" s="14">
        <f>G68/G67</f>
        <v>-0.34464856034564906</v>
      </c>
      <c r="H69" s="51" t="s">
        <v>43</v>
      </c>
      <c r="I69" s="52"/>
      <c r="J69" s="53"/>
      <c r="K69" s="14">
        <f>K68/K67</f>
        <v>-0.47564909451477794</v>
      </c>
      <c r="L69" s="51" t="s">
        <v>43</v>
      </c>
      <c r="M69" s="52"/>
      <c r="N69" s="53"/>
      <c r="O69" s="14">
        <f>O68/O67</f>
        <v>-0.3999923226475014</v>
      </c>
      <c r="P69" s="51" t="s">
        <v>43</v>
      </c>
      <c r="Q69" s="52"/>
      <c r="R69" s="53"/>
      <c r="S69" s="14">
        <f>S68/S67</f>
        <v>-0.6254116006075444</v>
      </c>
      <c r="T69" s="51" t="s">
        <v>43</v>
      </c>
      <c r="U69" s="52"/>
      <c r="V69" s="53"/>
      <c r="W69" s="14">
        <f>W68/W67</f>
        <v>-1.213702704346697</v>
      </c>
    </row>
    <row r="70" spans="1:23" ht="18" customHeight="1">
      <c r="A70" s="40"/>
      <c r="B70" s="55"/>
      <c r="C70" s="3" t="s">
        <v>1</v>
      </c>
      <c r="D70" s="21">
        <f>IF(G72&lt;-$C$12,ABS($B$4/G75),"")</f>
        <v>14.842805321838071</v>
      </c>
      <c r="E70" s="19" t="s">
        <v>36</v>
      </c>
      <c r="F70" s="22">
        <f>IF(G72&lt;-$C$12,ABS($B$5/G75),"")</f>
        <v>19.790407095784097</v>
      </c>
      <c r="G70" s="20">
        <f>IF(G72&lt;-$C$12,-G72,"-")</f>
        <v>137.2516406913639</v>
      </c>
      <c r="H70" s="21">
        <f>IF(K72&lt;-$C$12,ABS($B$4/K75),"")</f>
        <v>11.080983596254946</v>
      </c>
      <c r="I70" s="19" t="s">
        <v>36</v>
      </c>
      <c r="J70" s="22">
        <f>IF(K72&lt;-$C$12,ABS($B$5/K75),"")</f>
        <v>14.774644795006596</v>
      </c>
      <c r="K70" s="20">
        <f>IF(K72&lt;-$C$12,-K72,"-")</f>
        <v>108.0767398561176</v>
      </c>
      <c r="L70" s="21">
        <f>IF(O72&lt;-$C$12,ABS($B$4/O75),"")</f>
        <v>10.617056880739424</v>
      </c>
      <c r="M70" s="19" t="s">
        <v>36</v>
      </c>
      <c r="N70" s="22">
        <f>IF(O72&lt;-$C$12,ABS($B$5/O75),"")</f>
        <v>14.1560758409859</v>
      </c>
      <c r="O70" s="20">
        <f>IF(O72&lt;-$C$12,-O72,"-")</f>
        <v>27.423726697846718</v>
      </c>
      <c r="P70" s="21">
        <f>IF(S72&lt;-$C$12,ABS($B$4/S75),"")</f>
        <v>8.610783230046955</v>
      </c>
      <c r="Q70" s="19" t="s">
        <v>36</v>
      </c>
      <c r="R70" s="22">
        <f>IF(S72&lt;-$C$12,ABS($B$5/S75),"")</f>
        <v>11.481044306729274</v>
      </c>
      <c r="S70" s="20">
        <f>IF(S72&lt;-$C$12,-S72,"-")</f>
        <v>7.516017898990743</v>
      </c>
      <c r="T70" s="21">
        <f>IF(W72&lt;-$C$12,ABS($B$4/W75),"")</f>
      </c>
      <c r="U70" s="19" t="s">
        <v>36</v>
      </c>
      <c r="V70" s="22">
        <f>IF(W72&lt;-$C$12,ABS($B$5/W75),"")</f>
      </c>
      <c r="W70" s="20" t="str">
        <f>IF(W72&lt;-$C$12,-W72,"-")</f>
        <v>-</v>
      </c>
    </row>
    <row r="71" spans="1:23" s="13" customFormat="1" ht="18" customHeight="1" hidden="1">
      <c r="A71" s="40"/>
      <c r="B71" s="55"/>
      <c r="C71" s="12"/>
      <c r="D71" s="57" t="s">
        <v>39</v>
      </c>
      <c r="E71" s="58"/>
      <c r="F71" s="59"/>
      <c r="G71" s="15">
        <v>10</v>
      </c>
      <c r="H71" s="57" t="s">
        <v>39</v>
      </c>
      <c r="I71" s="58"/>
      <c r="J71" s="59"/>
      <c r="K71" s="15">
        <v>10</v>
      </c>
      <c r="L71" s="57" t="s">
        <v>39</v>
      </c>
      <c r="M71" s="58"/>
      <c r="N71" s="59"/>
      <c r="O71" s="15">
        <v>10</v>
      </c>
      <c r="P71" s="57" t="s">
        <v>39</v>
      </c>
      <c r="Q71" s="58"/>
      <c r="R71" s="59"/>
      <c r="S71" s="15">
        <v>10</v>
      </c>
      <c r="T71" s="57" t="s">
        <v>39</v>
      </c>
      <c r="U71" s="58"/>
      <c r="V71" s="59"/>
      <c r="W71" s="15">
        <v>10</v>
      </c>
    </row>
    <row r="72" spans="1:23" ht="18" customHeight="1" hidden="1">
      <c r="A72" s="40"/>
      <c r="B72" s="55"/>
      <c r="C72" s="48"/>
      <c r="D72" s="51" t="s">
        <v>40</v>
      </c>
      <c r="E72" s="52"/>
      <c r="F72" s="53"/>
      <c r="G72" s="9">
        <f>G73+G$12</f>
        <v>-137.2516406913639</v>
      </c>
      <c r="H72" s="51" t="s">
        <v>40</v>
      </c>
      <c r="I72" s="52"/>
      <c r="J72" s="53"/>
      <c r="K72" s="9">
        <f>K73+K$12</f>
        <v>-108.0767398561176</v>
      </c>
      <c r="L72" s="51" t="s">
        <v>40</v>
      </c>
      <c r="M72" s="52"/>
      <c r="N72" s="53"/>
      <c r="O72" s="9">
        <f>O73+O$12</f>
        <v>-27.423726697846718</v>
      </c>
      <c r="P72" s="51" t="s">
        <v>40</v>
      </c>
      <c r="Q72" s="52"/>
      <c r="R72" s="53"/>
      <c r="S72" s="9">
        <f>S73+S$12</f>
        <v>-7.516017898990743</v>
      </c>
      <c r="T72" s="51" t="s">
        <v>40</v>
      </c>
      <c r="U72" s="52"/>
      <c r="V72" s="53"/>
      <c r="W72" s="9">
        <f>W73+W$12</f>
        <v>13.095940188542828</v>
      </c>
    </row>
    <row r="73" spans="1:23" ht="18" customHeight="1" hidden="1">
      <c r="A73" s="40"/>
      <c r="B73" s="55"/>
      <c r="C73" s="49"/>
      <c r="D73" s="51" t="s">
        <v>41</v>
      </c>
      <c r="E73" s="52"/>
      <c r="F73" s="53"/>
      <c r="G73" s="9">
        <f>G$11*G74/(G$11-G74)</f>
        <v>-166.92103069136388</v>
      </c>
      <c r="H73" s="51" t="s">
        <v>41</v>
      </c>
      <c r="I73" s="52"/>
      <c r="J73" s="53"/>
      <c r="K73" s="9">
        <f>K$11*K74/(K$11-K74)</f>
        <v>-136.9505498561176</v>
      </c>
      <c r="L73" s="51" t="s">
        <v>41</v>
      </c>
      <c r="M73" s="52"/>
      <c r="N73" s="53"/>
      <c r="O73" s="9">
        <f>O$11*O74/(O$11-O74)</f>
        <v>-65.21737669784672</v>
      </c>
      <c r="P73" s="51" t="s">
        <v>41</v>
      </c>
      <c r="Q73" s="52"/>
      <c r="R73" s="53"/>
      <c r="S73" s="9">
        <f>S$11*S74/(S$11-S74)</f>
        <v>-36.850357898990744</v>
      </c>
      <c r="T73" s="51" t="s">
        <v>41</v>
      </c>
      <c r="U73" s="52"/>
      <c r="V73" s="53"/>
      <c r="W73" s="9">
        <f>W$11*W74/(W$11-W74)</f>
        <v>-14.66291981145717</v>
      </c>
    </row>
    <row r="74" spans="1:23" ht="18" customHeight="1" hidden="1">
      <c r="A74" s="40"/>
      <c r="B74" s="55"/>
      <c r="C74" s="49"/>
      <c r="D74" s="51" t="s">
        <v>42</v>
      </c>
      <c r="E74" s="52"/>
      <c r="F74" s="53"/>
      <c r="G74" s="9">
        <f>G$15+G71</f>
        <v>74.22308510252523</v>
      </c>
      <c r="H74" s="51" t="s">
        <v>42</v>
      </c>
      <c r="I74" s="52"/>
      <c r="J74" s="53"/>
      <c r="K74" s="9">
        <f>K$15+K71</f>
        <v>81.56980120030676</v>
      </c>
      <c r="L74" s="51" t="s">
        <v>42</v>
      </c>
      <c r="M74" s="52"/>
      <c r="N74" s="53"/>
      <c r="O74" s="9">
        <f>O$15+O71</f>
        <v>40.541808435315716</v>
      </c>
      <c r="P74" s="51" t="s">
        <v>42</v>
      </c>
      <c r="Q74" s="52"/>
      <c r="R74" s="53"/>
      <c r="S74" s="9">
        <f>S$15+S71</f>
        <v>28.245091722279096</v>
      </c>
      <c r="T74" s="51" t="s">
        <v>42</v>
      </c>
      <c r="U74" s="52"/>
      <c r="V74" s="53"/>
      <c r="W74" s="9">
        <f>W$15+W71</f>
        <v>18.807234120451028</v>
      </c>
    </row>
    <row r="75" spans="1:23" ht="18" customHeight="1" hidden="1">
      <c r="A75" s="40"/>
      <c r="B75" s="56"/>
      <c r="C75" s="50"/>
      <c r="D75" s="51" t="s">
        <v>43</v>
      </c>
      <c r="E75" s="52"/>
      <c r="F75" s="53"/>
      <c r="G75" s="14">
        <f>G74/G73</f>
        <v>-0.44465987775838345</v>
      </c>
      <c r="H75" s="51" t="s">
        <v>43</v>
      </c>
      <c r="I75" s="52"/>
      <c r="J75" s="53"/>
      <c r="K75" s="14">
        <f>K74/K73</f>
        <v>-0.5956149959675611</v>
      </c>
      <c r="L75" s="51" t="s">
        <v>43</v>
      </c>
      <c r="M75" s="52"/>
      <c r="N75" s="53"/>
      <c r="O75" s="14">
        <f>O74/O73</f>
        <v>-0.6216412019015521</v>
      </c>
      <c r="P75" s="51" t="s">
        <v>43</v>
      </c>
      <c r="Q75" s="52"/>
      <c r="R75" s="53"/>
      <c r="S75" s="14">
        <f>S74/S73</f>
        <v>-0.766480797817507</v>
      </c>
      <c r="T75" s="51" t="s">
        <v>43</v>
      </c>
      <c r="U75" s="52"/>
      <c r="V75" s="53"/>
      <c r="W75" s="14">
        <f>W74/W73</f>
        <v>-1.2826390897777136</v>
      </c>
    </row>
    <row r="76" spans="1:23" ht="18" customHeight="1">
      <c r="A76" s="40"/>
      <c r="B76" s="54" t="s">
        <v>5</v>
      </c>
      <c r="C76" s="35" t="s">
        <v>64</v>
      </c>
      <c r="D76" s="23">
        <f>IF(G78&lt;-$C$12,ABS($B$4/G81),"")</f>
        <v>14.933230441688114</v>
      </c>
      <c r="E76" s="7" t="s">
        <v>36</v>
      </c>
      <c r="F76" s="24">
        <f>IF(G78&lt;-$C$12,ABS($B$5/G81),"")</f>
        <v>19.91097392225082</v>
      </c>
      <c r="G76" s="18">
        <f>IF(G78&lt;-$C$12,-G78,"-")</f>
        <v>137.9555529817202</v>
      </c>
      <c r="H76" s="23">
        <f>IF(K78&lt;-$C$12,ABS($B$4/K81),"")</f>
        <v>11.509169136267564</v>
      </c>
      <c r="I76" s="7" t="s">
        <v>36</v>
      </c>
      <c r="J76" s="24">
        <f>IF(K78&lt;-$C$12,ABS($B$5/K81),"")</f>
        <v>15.345558848356756</v>
      </c>
      <c r="K76" s="18">
        <f>IF(K78&lt;-$C$12,-K78,"-")</f>
        <v>111.39331129152055</v>
      </c>
      <c r="L76" s="23">
        <f>IF(O78&lt;-$C$12,ABS($B$4/O81),"")</f>
        <v>11.000211154164022</v>
      </c>
      <c r="M76" s="7" t="s">
        <v>36</v>
      </c>
      <c r="N76" s="24">
        <f>IF(O78&lt;-$C$12,ABS($B$5/O81),"")</f>
        <v>14.666948205552032</v>
      </c>
      <c r="O76" s="18">
        <f>IF(O78&lt;-$C$12,-O78,"-")</f>
        <v>28.87509650840221</v>
      </c>
      <c r="P76" s="23">
        <f>IF(S78&lt;-$C$12,ABS($B$4/S81),"")</f>
      </c>
      <c r="Q76" s="7" t="s">
        <v>36</v>
      </c>
      <c r="R76" s="24">
        <f>IF(S78&lt;-$C$12,ABS($B$5/S81),"")</f>
      </c>
      <c r="S76" s="18" t="str">
        <f>IF(S78&lt;-$C$12,-S78,"-")</f>
        <v>-</v>
      </c>
      <c r="T76" s="23">
        <f>IF(W78&lt;-$C$12,ABS($B$4/W81),"")</f>
      </c>
      <c r="U76" s="7" t="s">
        <v>36</v>
      </c>
      <c r="V76" s="24">
        <f>IF(W78&lt;-$C$12,ABS($B$5/W81),"")</f>
      </c>
      <c r="W76" s="18" t="str">
        <f>IF(W78&lt;-$C$12,-W78,"-")</f>
        <v>-</v>
      </c>
    </row>
    <row r="77" spans="1:23" s="13" customFormat="1" ht="18" customHeight="1" hidden="1">
      <c r="A77" s="40"/>
      <c r="B77" s="55"/>
      <c r="C77" s="12"/>
      <c r="D77" s="51" t="s">
        <v>39</v>
      </c>
      <c r="E77" s="52"/>
      <c r="F77" s="53"/>
      <c r="G77" s="10">
        <v>15</v>
      </c>
      <c r="H77" s="51" t="s">
        <v>39</v>
      </c>
      <c r="I77" s="52"/>
      <c r="J77" s="53"/>
      <c r="K77" s="10">
        <v>15</v>
      </c>
      <c r="L77" s="51" t="s">
        <v>39</v>
      </c>
      <c r="M77" s="52"/>
      <c r="N77" s="53"/>
      <c r="O77" s="10">
        <v>15</v>
      </c>
      <c r="P77" s="51" t="s">
        <v>39</v>
      </c>
      <c r="Q77" s="52"/>
      <c r="R77" s="53"/>
      <c r="S77" s="10">
        <v>15</v>
      </c>
      <c r="T77" s="51" t="s">
        <v>39</v>
      </c>
      <c r="U77" s="52"/>
      <c r="V77" s="53"/>
      <c r="W77" s="10">
        <v>15</v>
      </c>
    </row>
    <row r="78" spans="1:23" ht="18" customHeight="1" hidden="1">
      <c r="A78" s="40"/>
      <c r="B78" s="55"/>
      <c r="C78" s="48"/>
      <c r="D78" s="51" t="s">
        <v>40</v>
      </c>
      <c r="E78" s="52"/>
      <c r="F78" s="53"/>
      <c r="G78" s="9">
        <f>G79+G$12</f>
        <v>-137.9555529817202</v>
      </c>
      <c r="H78" s="51" t="s">
        <v>40</v>
      </c>
      <c r="I78" s="52"/>
      <c r="J78" s="53"/>
      <c r="K78" s="9">
        <f>K79+K$12</f>
        <v>-111.39331129152055</v>
      </c>
      <c r="L78" s="51" t="s">
        <v>40</v>
      </c>
      <c r="M78" s="52"/>
      <c r="N78" s="53"/>
      <c r="O78" s="9">
        <f>O79+O$12</f>
        <v>-28.87509650840221</v>
      </c>
      <c r="P78" s="51" t="s">
        <v>40</v>
      </c>
      <c r="Q78" s="52"/>
      <c r="R78" s="53"/>
      <c r="S78" s="9">
        <f>S79+S$12</f>
        <v>-3.6993400296761543</v>
      </c>
      <c r="T78" s="51" t="s">
        <v>40</v>
      </c>
      <c r="U78" s="52"/>
      <c r="V78" s="53"/>
      <c r="W78" s="9">
        <f>W79+W$12</f>
        <v>14.993927297881513</v>
      </c>
    </row>
    <row r="79" spans="1:23" ht="18" customHeight="1" hidden="1">
      <c r="A79" s="40"/>
      <c r="B79" s="55"/>
      <c r="C79" s="49"/>
      <c r="D79" s="51" t="s">
        <v>41</v>
      </c>
      <c r="E79" s="52"/>
      <c r="F79" s="53"/>
      <c r="G79" s="9">
        <f>G$11*G80/(G$11-G80)</f>
        <v>-167.62494298172018</v>
      </c>
      <c r="H79" s="51" t="s">
        <v>41</v>
      </c>
      <c r="I79" s="52"/>
      <c r="J79" s="53"/>
      <c r="K79" s="9">
        <f>K$11*K80/(K$11-K80)</f>
        <v>-140.26712129152054</v>
      </c>
      <c r="L79" s="51" t="s">
        <v>41</v>
      </c>
      <c r="M79" s="52"/>
      <c r="N79" s="53"/>
      <c r="O79" s="9">
        <f>O$11*O80/(O$11-O80)</f>
        <v>-66.66874650840221</v>
      </c>
      <c r="P79" s="51" t="s">
        <v>41</v>
      </c>
      <c r="Q79" s="52"/>
      <c r="R79" s="53"/>
      <c r="S79" s="9">
        <f>S$11*S80/(S$11-S80)</f>
        <v>-33.033680029676155</v>
      </c>
      <c r="T79" s="51" t="s">
        <v>41</v>
      </c>
      <c r="U79" s="52"/>
      <c r="V79" s="53"/>
      <c r="W79" s="9">
        <f>W$11*W80/(W$11-W80)</f>
        <v>-12.764932702118486</v>
      </c>
    </row>
    <row r="80" spans="1:23" ht="18" customHeight="1" hidden="1">
      <c r="A80" s="40"/>
      <c r="B80" s="55"/>
      <c r="C80" s="49"/>
      <c r="D80" s="51" t="s">
        <v>42</v>
      </c>
      <c r="E80" s="52"/>
      <c r="F80" s="53"/>
      <c r="G80" s="9">
        <f>G$10+G77</f>
        <v>74.0847486415866</v>
      </c>
      <c r="H80" s="51" t="s">
        <v>42</v>
      </c>
      <c r="I80" s="52"/>
      <c r="J80" s="53"/>
      <c r="K80" s="9">
        <f>K$10+K77</f>
        <v>80.4369967599817</v>
      </c>
      <c r="L80" s="51" t="s">
        <v>42</v>
      </c>
      <c r="M80" s="52"/>
      <c r="N80" s="53"/>
      <c r="O80" s="9">
        <f>O$10+O77</f>
        <v>40.000480062502405</v>
      </c>
      <c r="P80" s="51" t="s">
        <v>42</v>
      </c>
      <c r="Q80" s="52"/>
      <c r="R80" s="53"/>
      <c r="S80" s="9">
        <f>S$10+S77</f>
        <v>30.989470025566316</v>
      </c>
      <c r="T80" s="51" t="s">
        <v>42</v>
      </c>
      <c r="U80" s="52"/>
      <c r="V80" s="53"/>
      <c r="W80" s="9">
        <f>W$10+W77</f>
        <v>23.239250006788524</v>
      </c>
    </row>
    <row r="81" spans="1:23" ht="18" customHeight="1" hidden="1">
      <c r="A81" s="40"/>
      <c r="B81" s="55"/>
      <c r="C81" s="50"/>
      <c r="D81" s="51" t="s">
        <v>43</v>
      </c>
      <c r="E81" s="52"/>
      <c r="F81" s="53"/>
      <c r="G81" s="14">
        <f>G80/G79</f>
        <v>-0.4419673308981569</v>
      </c>
      <c r="H81" s="51" t="s">
        <v>43</v>
      </c>
      <c r="I81" s="52"/>
      <c r="J81" s="53"/>
      <c r="K81" s="14">
        <f>K80/K79</f>
        <v>-0.5734558178663092</v>
      </c>
      <c r="L81" s="51" t="s">
        <v>43</v>
      </c>
      <c r="M81" s="52"/>
      <c r="N81" s="53"/>
      <c r="O81" s="14">
        <f>O80/O79</f>
        <v>-0.599988482721228</v>
      </c>
      <c r="P81" s="51" t="s">
        <v>43</v>
      </c>
      <c r="Q81" s="52"/>
      <c r="R81" s="53"/>
      <c r="S81" s="14">
        <f>S80/S79</f>
        <v>-0.9381174001118434</v>
      </c>
      <c r="T81" s="51" t="s">
        <v>43</v>
      </c>
      <c r="U81" s="52"/>
      <c r="V81" s="53"/>
      <c r="W81" s="14">
        <f>W80/W79</f>
        <v>-1.820554056108083</v>
      </c>
    </row>
    <row r="82" spans="1:23" ht="18" customHeight="1">
      <c r="A82" s="40"/>
      <c r="B82" s="55"/>
      <c r="C82" s="3" t="s">
        <v>1</v>
      </c>
      <c r="D82" s="21">
        <f>IF(G84&lt;-$C$12,ABS($B$4/G87),"")</f>
        <v>12.177601498821574</v>
      </c>
      <c r="E82" s="19" t="s">
        <v>36</v>
      </c>
      <c r="F82" s="22">
        <f>IF(G84&lt;-$C$12,ABS($B$5/G87),"")</f>
        <v>16.236801998428767</v>
      </c>
      <c r="G82" s="20">
        <f>IF(G84&lt;-$C$12,-G84,"-")</f>
        <v>116.50442210390611</v>
      </c>
      <c r="H82" s="21">
        <f>IF(K84&lt;-$C$12,ABS($B$4/K87),"")</f>
        <v>9.51801741439667</v>
      </c>
      <c r="I82" s="19" t="s">
        <v>36</v>
      </c>
      <c r="J82" s="22">
        <f>IF(K84&lt;-$C$12,ABS($B$5/K87),"")</f>
        <v>12.690689885862229</v>
      </c>
      <c r="K82" s="20">
        <f>IF(K84&lt;-$C$12,-K84,"-")</f>
        <v>95.97056505839052</v>
      </c>
      <c r="L82" s="21">
        <f>IF(O84&lt;-$C$12,ABS($B$4/O87),"")</f>
        <v>8.032740848265586</v>
      </c>
      <c r="M82" s="19" t="s">
        <v>36</v>
      </c>
      <c r="N82" s="22">
        <f>IF(O84&lt;-$C$12,ABS($B$5/O87),"")</f>
        <v>10.710321131020782</v>
      </c>
      <c r="O82" s="20">
        <f>IF(O84&lt;-$C$12,-O84,"-")</f>
        <v>17.634462867007095</v>
      </c>
      <c r="P82" s="21">
        <f>IF(S84&lt;-$C$12,ABS($B$4/S87),"")</f>
      </c>
      <c r="Q82" s="19" t="s">
        <v>36</v>
      </c>
      <c r="R82" s="22">
        <f>IF(S84&lt;-$C$12,ABS($B$5/S87),"")</f>
      </c>
      <c r="S82" s="20" t="str">
        <f>IF(S84&lt;-$C$12,-S84,"-")</f>
        <v>-</v>
      </c>
      <c r="T82" s="21">
        <f>IF(W84&lt;-$C$12,ABS($B$4/W87),"")</f>
      </c>
      <c r="U82" s="19" t="s">
        <v>36</v>
      </c>
      <c r="V82" s="22">
        <f>IF(W84&lt;-$C$12,ABS($B$5/W87),"")</f>
      </c>
      <c r="W82" s="20" t="str">
        <f>IF(W84&lt;-$C$12,-W84,"-")</f>
        <v>-</v>
      </c>
    </row>
    <row r="83" spans="1:23" s="13" customFormat="1" ht="18" customHeight="1" hidden="1">
      <c r="A83" s="40"/>
      <c r="B83" s="55"/>
      <c r="C83" s="12"/>
      <c r="D83" s="57" t="s">
        <v>39</v>
      </c>
      <c r="E83" s="58"/>
      <c r="F83" s="59"/>
      <c r="G83" s="15">
        <v>15</v>
      </c>
      <c r="H83" s="57" t="s">
        <v>39</v>
      </c>
      <c r="I83" s="58"/>
      <c r="J83" s="59"/>
      <c r="K83" s="15">
        <v>15</v>
      </c>
      <c r="L83" s="57" t="s">
        <v>39</v>
      </c>
      <c r="M83" s="58"/>
      <c r="N83" s="59"/>
      <c r="O83" s="15">
        <v>15</v>
      </c>
      <c r="P83" s="57" t="s">
        <v>39</v>
      </c>
      <c r="Q83" s="58"/>
      <c r="R83" s="59"/>
      <c r="S83" s="15">
        <v>15</v>
      </c>
      <c r="T83" s="57" t="s">
        <v>39</v>
      </c>
      <c r="U83" s="58"/>
      <c r="V83" s="59"/>
      <c r="W83" s="15">
        <v>15</v>
      </c>
    </row>
    <row r="84" spans="1:23" ht="18" customHeight="1" hidden="1">
      <c r="A84" s="40"/>
      <c r="B84" s="55"/>
      <c r="C84" s="48"/>
      <c r="D84" s="51" t="s">
        <v>40</v>
      </c>
      <c r="E84" s="52"/>
      <c r="F84" s="53"/>
      <c r="G84" s="9">
        <f>G85+G$12</f>
        <v>-116.50442210390611</v>
      </c>
      <c r="H84" s="51" t="s">
        <v>40</v>
      </c>
      <c r="I84" s="52"/>
      <c r="J84" s="53"/>
      <c r="K84" s="9">
        <f>K85+K$12</f>
        <v>-95.97056505839052</v>
      </c>
      <c r="L84" s="51" t="s">
        <v>40</v>
      </c>
      <c r="M84" s="52"/>
      <c r="N84" s="53"/>
      <c r="O84" s="9">
        <f>O85+O$12</f>
        <v>-17.634462867007095</v>
      </c>
      <c r="P84" s="51" t="s">
        <v>40</v>
      </c>
      <c r="Q84" s="52"/>
      <c r="R84" s="53"/>
      <c r="S84" s="9">
        <f>S85+S$12</f>
        <v>-1.4713536629705395</v>
      </c>
      <c r="T84" s="51" t="s">
        <v>40</v>
      </c>
      <c r="U84" s="52"/>
      <c r="V84" s="53"/>
      <c r="W84" s="9">
        <f>W85+W$12</f>
        <v>15.159042823333758</v>
      </c>
    </row>
    <row r="85" spans="1:23" ht="18" customHeight="1" hidden="1">
      <c r="A85" s="40"/>
      <c r="B85" s="55"/>
      <c r="C85" s="49"/>
      <c r="D85" s="51" t="s">
        <v>41</v>
      </c>
      <c r="E85" s="52"/>
      <c r="F85" s="53"/>
      <c r="G85" s="9">
        <f>G$11*G86/(G$11-G86)</f>
        <v>-146.1738121039061</v>
      </c>
      <c r="H85" s="51" t="s">
        <v>41</v>
      </c>
      <c r="I85" s="52"/>
      <c r="J85" s="53"/>
      <c r="K85" s="9">
        <f>K$11*K86/(K$11-K86)</f>
        <v>-124.84437505839053</v>
      </c>
      <c r="L85" s="51" t="s">
        <v>41</v>
      </c>
      <c r="M85" s="52"/>
      <c r="N85" s="53"/>
      <c r="O85" s="9">
        <f>O$11*O86/(O$11-O86)</f>
        <v>-55.428112867007094</v>
      </c>
      <c r="P85" s="51" t="s">
        <v>41</v>
      </c>
      <c r="Q85" s="52"/>
      <c r="R85" s="53"/>
      <c r="S85" s="9">
        <f>S$11*S86/(S$11-S86)</f>
        <v>-30.80569366297054</v>
      </c>
      <c r="T85" s="51" t="s">
        <v>41</v>
      </c>
      <c r="U85" s="52"/>
      <c r="V85" s="53"/>
      <c r="W85" s="9">
        <f>W$11*W86/(W$11-W86)</f>
        <v>-12.59981717666624</v>
      </c>
    </row>
    <row r="86" spans="1:23" ht="18" customHeight="1" hidden="1">
      <c r="A86" s="40"/>
      <c r="B86" s="55"/>
      <c r="C86" s="49"/>
      <c r="D86" s="51" t="s">
        <v>42</v>
      </c>
      <c r="E86" s="52"/>
      <c r="F86" s="53"/>
      <c r="G86" s="9">
        <f>G$15+G83</f>
        <v>79.22308510252523</v>
      </c>
      <c r="H86" s="51" t="s">
        <v>42</v>
      </c>
      <c r="I86" s="52"/>
      <c r="J86" s="53"/>
      <c r="K86" s="9">
        <f>K$15+K83</f>
        <v>86.56980120030676</v>
      </c>
      <c r="L86" s="51" t="s">
        <v>42</v>
      </c>
      <c r="M86" s="52"/>
      <c r="N86" s="53"/>
      <c r="O86" s="9">
        <f>O$15+O83</f>
        <v>45.541808435315716</v>
      </c>
      <c r="P86" s="51" t="s">
        <v>42</v>
      </c>
      <c r="Q86" s="52"/>
      <c r="R86" s="53"/>
      <c r="S86" s="9">
        <f>S$15+S83</f>
        <v>33.2450917222791</v>
      </c>
      <c r="T86" s="51" t="s">
        <v>42</v>
      </c>
      <c r="U86" s="52"/>
      <c r="V86" s="53"/>
      <c r="W86" s="9">
        <f>W$15+W83</f>
        <v>23.807234120451028</v>
      </c>
    </row>
    <row r="87" spans="1:23" ht="18" customHeight="1" hidden="1">
      <c r="A87" s="40"/>
      <c r="B87" s="56"/>
      <c r="C87" s="50"/>
      <c r="D87" s="51" t="s">
        <v>43</v>
      </c>
      <c r="E87" s="52"/>
      <c r="F87" s="53"/>
      <c r="G87" s="14">
        <f>G86/G85</f>
        <v>-0.5419786483108913</v>
      </c>
      <c r="H87" s="51" t="s">
        <v>43</v>
      </c>
      <c r="I87" s="52"/>
      <c r="J87" s="53"/>
      <c r="K87" s="14">
        <f>K86/K85</f>
        <v>-0.6934217193190922</v>
      </c>
      <c r="L87" s="51" t="s">
        <v>43</v>
      </c>
      <c r="M87" s="52"/>
      <c r="N87" s="53"/>
      <c r="O87" s="14">
        <f>O86/O85</f>
        <v>-0.8216373619752788</v>
      </c>
      <c r="P87" s="51" t="s">
        <v>43</v>
      </c>
      <c r="Q87" s="52"/>
      <c r="R87" s="53"/>
      <c r="S87" s="14">
        <f>S86/S85</f>
        <v>-1.079186597321806</v>
      </c>
      <c r="T87" s="51" t="s">
        <v>43</v>
      </c>
      <c r="U87" s="52"/>
      <c r="V87" s="53"/>
      <c r="W87" s="14">
        <f>W86/W85</f>
        <v>-1.8894904415390998</v>
      </c>
    </row>
    <row r="88" spans="1:23" ht="18" customHeight="1">
      <c r="A88" s="40"/>
      <c r="B88" s="54" t="s">
        <v>6</v>
      </c>
      <c r="C88" s="35" t="s">
        <v>64</v>
      </c>
      <c r="D88" s="23">
        <f>IF(G90&lt;-$C$12,ABS($B$4/G93),"")</f>
        <v>12.238401809811492</v>
      </c>
      <c r="E88" s="7" t="s">
        <v>36</v>
      </c>
      <c r="F88" s="24">
        <f>IF(G90&lt;-$C$12,ABS($B$5/G93),"")</f>
        <v>16.317869079748657</v>
      </c>
      <c r="G88" s="18">
        <f>IF(G90&lt;-$C$12,-G90,"-")</f>
        <v>116.97772074298189</v>
      </c>
      <c r="H88" s="23">
        <f>IF(K90&lt;-$C$12,ABS($B$4/K93),"")</f>
        <v>9.83221853557615</v>
      </c>
      <c r="I88" s="7" t="s">
        <v>36</v>
      </c>
      <c r="J88" s="24">
        <f>IF(K90&lt;-$C$12,ABS($B$5/K93),"")</f>
        <v>13.109624714101534</v>
      </c>
      <c r="K88" s="18">
        <f>IF(K90&lt;-$C$12,-K90,"-")</f>
        <v>98.40425411628053</v>
      </c>
      <c r="L88" s="23">
        <f>IF(O90&lt;-$C$12,ABS($B$4/O93),"")</f>
        <v>8.250158374217262</v>
      </c>
      <c r="M88" s="7" t="s">
        <v>36</v>
      </c>
      <c r="N88" s="24">
        <f>IF(O90&lt;-$C$12,ABS($B$5/O93),"")</f>
        <v>11.000211165623018</v>
      </c>
      <c r="O88" s="18">
        <f>IF(O90&lt;-$C$12,-O90,"-")</f>
        <v>18.458029913856244</v>
      </c>
      <c r="P88" s="23">
        <f>IF(S90&lt;-$C$12,ABS($B$4/S93),"")</f>
      </c>
      <c r="Q88" s="7" t="s">
        <v>36</v>
      </c>
      <c r="R88" s="24">
        <f>IF(S90&lt;-$C$12,ABS($B$5/S93),"")</f>
      </c>
      <c r="S88" s="18" t="str">
        <f>IF(S90&lt;-$C$12,-S90,"-")</f>
        <v>-</v>
      </c>
      <c r="T88" s="23">
        <f>IF(W90&lt;-$C$12,ABS($B$4/W93),"")</f>
      </c>
      <c r="U88" s="7" t="s">
        <v>36</v>
      </c>
      <c r="V88" s="24">
        <f>IF(W90&lt;-$C$12,ABS($B$5/W93),"")</f>
      </c>
      <c r="W88" s="18" t="str">
        <f>IF(W90&lt;-$C$12,-W90,"-")</f>
        <v>-</v>
      </c>
    </row>
    <row r="89" spans="1:23" s="13" customFormat="1" ht="18" customHeight="1" hidden="1">
      <c r="A89" s="40"/>
      <c r="B89" s="55"/>
      <c r="C89" s="12"/>
      <c r="D89" s="51" t="s">
        <v>39</v>
      </c>
      <c r="E89" s="52"/>
      <c r="F89" s="53"/>
      <c r="G89" s="10">
        <v>20</v>
      </c>
      <c r="H89" s="51" t="s">
        <v>39</v>
      </c>
      <c r="I89" s="52"/>
      <c r="J89" s="53"/>
      <c r="K89" s="10">
        <v>20</v>
      </c>
      <c r="L89" s="51" t="s">
        <v>39</v>
      </c>
      <c r="M89" s="52"/>
      <c r="N89" s="53"/>
      <c r="O89" s="10">
        <v>20</v>
      </c>
      <c r="P89" s="51" t="s">
        <v>39</v>
      </c>
      <c r="Q89" s="52"/>
      <c r="R89" s="53"/>
      <c r="S89" s="10">
        <v>20</v>
      </c>
      <c r="T89" s="51" t="s">
        <v>39</v>
      </c>
      <c r="U89" s="52"/>
      <c r="V89" s="53"/>
      <c r="W89" s="10">
        <v>20</v>
      </c>
    </row>
    <row r="90" spans="1:23" ht="18" customHeight="1" hidden="1">
      <c r="A90" s="40"/>
      <c r="B90" s="55"/>
      <c r="C90" s="48"/>
      <c r="D90" s="51" t="s">
        <v>40</v>
      </c>
      <c r="E90" s="52"/>
      <c r="F90" s="53"/>
      <c r="G90" s="9">
        <f>G91+G$12</f>
        <v>-116.97772074298189</v>
      </c>
      <c r="H90" s="51" t="s">
        <v>40</v>
      </c>
      <c r="I90" s="52"/>
      <c r="J90" s="53"/>
      <c r="K90" s="9">
        <f>K91+K$12</f>
        <v>-98.40425411628053</v>
      </c>
      <c r="L90" s="51" t="s">
        <v>40</v>
      </c>
      <c r="M90" s="52"/>
      <c r="N90" s="53"/>
      <c r="O90" s="9">
        <f>O91+O$12</f>
        <v>-18.458029913856244</v>
      </c>
      <c r="P90" s="51" t="s">
        <v>40</v>
      </c>
      <c r="Q90" s="52"/>
      <c r="R90" s="53"/>
      <c r="S90" s="9">
        <f>S91+S$12</f>
        <v>0.5617124722959161</v>
      </c>
      <c r="T90" s="51" t="s">
        <v>40</v>
      </c>
      <c r="U90" s="52"/>
      <c r="V90" s="53"/>
      <c r="W90" s="9">
        <f>W91+W$12</f>
        <v>16.1253479730271</v>
      </c>
    </row>
    <row r="91" spans="1:23" ht="18" customHeight="1" hidden="1">
      <c r="A91" s="40"/>
      <c r="B91" s="55"/>
      <c r="C91" s="49"/>
      <c r="D91" s="51" t="s">
        <v>41</v>
      </c>
      <c r="E91" s="52"/>
      <c r="F91" s="53"/>
      <c r="G91" s="9">
        <f>G$11*G92/(G$11-G92)</f>
        <v>-146.64711074298188</v>
      </c>
      <c r="H91" s="51" t="s">
        <v>41</v>
      </c>
      <c r="I91" s="52"/>
      <c r="J91" s="53"/>
      <c r="K91" s="9">
        <f>K$11*K92/(K$11-K92)</f>
        <v>-127.27806411628053</v>
      </c>
      <c r="L91" s="51" t="s">
        <v>41</v>
      </c>
      <c r="M91" s="52"/>
      <c r="N91" s="53"/>
      <c r="O91" s="9">
        <f>O$11*O92/(O$11-O92)</f>
        <v>-56.25167991385624</v>
      </c>
      <c r="P91" s="51" t="s">
        <v>41</v>
      </c>
      <c r="Q91" s="52"/>
      <c r="R91" s="53"/>
      <c r="S91" s="9">
        <f>S$11*S92/(S$11-S92)</f>
        <v>-28.772627527704085</v>
      </c>
      <c r="T91" s="51" t="s">
        <v>41</v>
      </c>
      <c r="U91" s="52"/>
      <c r="V91" s="53"/>
      <c r="W91" s="9">
        <f>W$11*W92/(W$11-W92)</f>
        <v>-11.633512026972898</v>
      </c>
    </row>
    <row r="92" spans="1:23" ht="18" customHeight="1" hidden="1">
      <c r="A92" s="40"/>
      <c r="B92" s="55"/>
      <c r="C92" s="49"/>
      <c r="D92" s="51" t="s">
        <v>42</v>
      </c>
      <c r="E92" s="52"/>
      <c r="F92" s="53"/>
      <c r="G92" s="9">
        <f>G$10+G89</f>
        <v>79.0847486415866</v>
      </c>
      <c r="H92" s="51" t="s">
        <v>42</v>
      </c>
      <c r="I92" s="52"/>
      <c r="J92" s="53"/>
      <c r="K92" s="9">
        <f>K$10+K89</f>
        <v>85.4369967599817</v>
      </c>
      <c r="L92" s="51" t="s">
        <v>42</v>
      </c>
      <c r="M92" s="52"/>
      <c r="N92" s="53"/>
      <c r="O92" s="9">
        <f>O$10+O89</f>
        <v>45.000480062502405</v>
      </c>
      <c r="P92" s="51" t="s">
        <v>42</v>
      </c>
      <c r="Q92" s="52"/>
      <c r="R92" s="53"/>
      <c r="S92" s="9">
        <f>S$10+S89</f>
        <v>35.98947002556632</v>
      </c>
      <c r="T92" s="51" t="s">
        <v>42</v>
      </c>
      <c r="U92" s="52"/>
      <c r="V92" s="53"/>
      <c r="W92" s="9">
        <f>W$10+W89</f>
        <v>28.239250006788524</v>
      </c>
    </row>
    <row r="93" spans="1:23" ht="18" customHeight="1" hidden="1">
      <c r="A93" s="40"/>
      <c r="B93" s="55"/>
      <c r="C93" s="50"/>
      <c r="D93" s="51" t="s">
        <v>43</v>
      </c>
      <c r="E93" s="52"/>
      <c r="F93" s="53"/>
      <c r="G93" s="14">
        <f>G92/G91</f>
        <v>-0.5392861014506648</v>
      </c>
      <c r="H93" s="51" t="s">
        <v>43</v>
      </c>
      <c r="I93" s="52"/>
      <c r="J93" s="53"/>
      <c r="K93" s="14">
        <f>K92/K91</f>
        <v>-0.6712625412178405</v>
      </c>
      <c r="L93" s="51" t="s">
        <v>43</v>
      </c>
      <c r="M93" s="52"/>
      <c r="N93" s="53"/>
      <c r="O93" s="14">
        <f>O92/O91</f>
        <v>-0.7999846427949545</v>
      </c>
      <c r="P93" s="51" t="s">
        <v>43</v>
      </c>
      <c r="Q93" s="52"/>
      <c r="R93" s="53"/>
      <c r="S93" s="14">
        <f>S92/S91</f>
        <v>-1.2508231996161423</v>
      </c>
      <c r="T93" s="51" t="s">
        <v>43</v>
      </c>
      <c r="U93" s="52"/>
      <c r="V93" s="53"/>
      <c r="W93" s="14">
        <f>W92/W91</f>
        <v>-2.427405407869469</v>
      </c>
    </row>
    <row r="94" spans="1:23" ht="18" customHeight="1">
      <c r="A94" s="40"/>
      <c r="B94" s="55"/>
      <c r="C94" s="3" t="s">
        <v>1</v>
      </c>
      <c r="D94" s="21">
        <f>IF(G96&lt;-$C$12,ABS($B$4/G99),"")</f>
        <v>10.323833328991187</v>
      </c>
      <c r="E94" s="19" t="s">
        <v>36</v>
      </c>
      <c r="F94" s="22">
        <f>IF(G96&lt;-$C$12,ABS($B$5/G99),"")</f>
        <v>13.765111105321584</v>
      </c>
      <c r="G94" s="20">
        <f>IF(G96&lt;-$C$12,-G96,"-")</f>
        <v>102.07380591695625</v>
      </c>
      <c r="H94" s="21">
        <f>IF(K96&lt;-$C$12,ABS($B$4/K99),"")</f>
        <v>8.341459487633054</v>
      </c>
      <c r="I94" s="19" t="s">
        <v>36</v>
      </c>
      <c r="J94" s="22">
        <f>IF(K96&lt;-$C$12,ABS($B$5/K99),"")</f>
        <v>11.12194598351074</v>
      </c>
      <c r="K94" s="20">
        <f>IF(K96&lt;-$C$12,-K96,"-")</f>
        <v>86.85736984893506</v>
      </c>
      <c r="L94" s="21">
        <f>IF(O96&lt;-$C$12,ABS($B$4/O99),"")</f>
        <v>6.4602422077565835</v>
      </c>
      <c r="M94" s="19" t="s">
        <v>36</v>
      </c>
      <c r="N94" s="22">
        <f>IF(O96&lt;-$C$12,ABS($B$5/O99),"")</f>
        <v>8.61365627700878</v>
      </c>
      <c r="O94" s="20">
        <f>IF(O96&lt;-$C$12,-O96,"-")</f>
        <v>11.677914259117323</v>
      </c>
      <c r="P94" s="21">
        <f>IF(S96&lt;-$C$12,ABS($B$4/S99),"")</f>
      </c>
      <c r="Q94" s="19" t="s">
        <v>36</v>
      </c>
      <c r="R94" s="22">
        <f>IF(S96&lt;-$C$12,ABS($B$5/S99),"")</f>
      </c>
      <c r="S94" s="20" t="str">
        <f>IF(S96&lt;-$C$12,-S96,"-")</f>
        <v>-</v>
      </c>
      <c r="T94" s="21">
        <f>IF(W96&lt;-$C$12,ABS($B$4/W99),"")</f>
      </c>
      <c r="U94" s="19" t="s">
        <v>36</v>
      </c>
      <c r="V94" s="22">
        <f>IF(W96&lt;-$C$12,ABS($B$5/W99),"")</f>
      </c>
      <c r="W94" s="20" t="str">
        <f>IF(W96&lt;-$C$12,-W96,"-")</f>
        <v>-</v>
      </c>
    </row>
    <row r="95" spans="1:23" s="13" customFormat="1" ht="18" customHeight="1" hidden="1">
      <c r="A95" s="40"/>
      <c r="B95" s="55"/>
      <c r="C95" s="12"/>
      <c r="D95" s="57" t="s">
        <v>39</v>
      </c>
      <c r="E95" s="58"/>
      <c r="F95" s="59"/>
      <c r="G95" s="15">
        <v>20</v>
      </c>
      <c r="H95" s="57" t="s">
        <v>39</v>
      </c>
      <c r="I95" s="58"/>
      <c r="J95" s="59"/>
      <c r="K95" s="15">
        <v>20</v>
      </c>
      <c r="L95" s="57" t="s">
        <v>39</v>
      </c>
      <c r="M95" s="58"/>
      <c r="N95" s="59"/>
      <c r="O95" s="15">
        <v>20</v>
      </c>
      <c r="P95" s="57" t="s">
        <v>39</v>
      </c>
      <c r="Q95" s="58"/>
      <c r="R95" s="59"/>
      <c r="S95" s="15">
        <v>20</v>
      </c>
      <c r="T95" s="57" t="s">
        <v>39</v>
      </c>
      <c r="U95" s="58"/>
      <c r="V95" s="59"/>
      <c r="W95" s="15">
        <v>20</v>
      </c>
    </row>
    <row r="96" spans="1:23" ht="18" customHeight="1" hidden="1">
      <c r="A96" s="40"/>
      <c r="B96" s="55"/>
      <c r="C96" s="48"/>
      <c r="D96" s="51" t="s">
        <v>40</v>
      </c>
      <c r="E96" s="52"/>
      <c r="F96" s="53"/>
      <c r="G96" s="9">
        <f>G97+G$12</f>
        <v>-102.07380591695625</v>
      </c>
      <c r="H96" s="51" t="s">
        <v>40</v>
      </c>
      <c r="I96" s="52"/>
      <c r="J96" s="53"/>
      <c r="K96" s="9">
        <f>K97+K$12</f>
        <v>-86.85736984893506</v>
      </c>
      <c r="L96" s="51" t="s">
        <v>40</v>
      </c>
      <c r="M96" s="52"/>
      <c r="N96" s="53"/>
      <c r="O96" s="9">
        <f>O97+O$12</f>
        <v>-11.677914259117323</v>
      </c>
      <c r="P96" s="51" t="s">
        <v>40</v>
      </c>
      <c r="Q96" s="52"/>
      <c r="R96" s="53"/>
      <c r="S96" s="9">
        <f>S97+S$12</f>
        <v>1.8572937789786295</v>
      </c>
      <c r="T96" s="51" t="s">
        <v>40</v>
      </c>
      <c r="U96" s="52"/>
      <c r="V96" s="53"/>
      <c r="W96" s="9">
        <f>W97+W$12</f>
        <v>16.219080392190705</v>
      </c>
    </row>
    <row r="97" spans="1:23" ht="18" customHeight="1" hidden="1">
      <c r="A97" s="40"/>
      <c r="B97" s="55"/>
      <c r="C97" s="49"/>
      <c r="D97" s="51" t="s">
        <v>41</v>
      </c>
      <c r="E97" s="52"/>
      <c r="F97" s="53"/>
      <c r="G97" s="9">
        <f>G$11*G98/(G$11-G98)</f>
        <v>-131.74319591695624</v>
      </c>
      <c r="H97" s="51" t="s">
        <v>41</v>
      </c>
      <c r="I97" s="52"/>
      <c r="J97" s="53"/>
      <c r="K97" s="9">
        <f>K$11*K98/(K$11-K98)</f>
        <v>-115.73117984893507</v>
      </c>
      <c r="L97" s="51" t="s">
        <v>41</v>
      </c>
      <c r="M97" s="52"/>
      <c r="N97" s="53"/>
      <c r="O97" s="9">
        <f>O$11*O98/(O$11-O98)</f>
        <v>-49.47156425911732</v>
      </c>
      <c r="P97" s="51" t="s">
        <v>41</v>
      </c>
      <c r="Q97" s="52"/>
      <c r="R97" s="53"/>
      <c r="S97" s="9">
        <f>S$11*S98/(S$11-S98)</f>
        <v>-27.47704622102137</v>
      </c>
      <c r="T97" s="51" t="s">
        <v>41</v>
      </c>
      <c r="U97" s="52"/>
      <c r="V97" s="53"/>
      <c r="W97" s="9">
        <f>W$11*W98/(W$11-W98)</f>
        <v>-11.539779607809292</v>
      </c>
    </row>
    <row r="98" spans="1:23" ht="18" customHeight="1" hidden="1">
      <c r="A98" s="40"/>
      <c r="B98" s="55"/>
      <c r="C98" s="49"/>
      <c r="D98" s="51" t="s">
        <v>42</v>
      </c>
      <c r="E98" s="52"/>
      <c r="F98" s="53"/>
      <c r="G98" s="9">
        <f>G$15+G95</f>
        <v>84.22308510252523</v>
      </c>
      <c r="H98" s="51" t="s">
        <v>42</v>
      </c>
      <c r="I98" s="52"/>
      <c r="J98" s="53"/>
      <c r="K98" s="9">
        <f>K$15+K95</f>
        <v>91.56980120030676</v>
      </c>
      <c r="L98" s="51" t="s">
        <v>42</v>
      </c>
      <c r="M98" s="52"/>
      <c r="N98" s="53"/>
      <c r="O98" s="9">
        <f>O$15+O95</f>
        <v>50.541808435315716</v>
      </c>
      <c r="P98" s="51" t="s">
        <v>42</v>
      </c>
      <c r="Q98" s="52"/>
      <c r="R98" s="53"/>
      <c r="S98" s="9">
        <f>S$15+S95</f>
        <v>38.2450917222791</v>
      </c>
      <c r="T98" s="51" t="s">
        <v>42</v>
      </c>
      <c r="U98" s="52"/>
      <c r="V98" s="53"/>
      <c r="W98" s="9">
        <f>W$15+W95</f>
        <v>28.807234120451028</v>
      </c>
    </row>
    <row r="99" spans="1:23" ht="18" customHeight="1" hidden="1">
      <c r="A99" s="40"/>
      <c r="B99" s="56"/>
      <c r="C99" s="50"/>
      <c r="D99" s="51" t="s">
        <v>43</v>
      </c>
      <c r="E99" s="52"/>
      <c r="F99" s="53"/>
      <c r="G99" s="14">
        <f>G98/G97</f>
        <v>-0.6392974188633992</v>
      </c>
      <c r="H99" s="51" t="s">
        <v>43</v>
      </c>
      <c r="I99" s="52"/>
      <c r="J99" s="53"/>
      <c r="K99" s="14">
        <f>K98/K97</f>
        <v>-0.7912284426706236</v>
      </c>
      <c r="L99" s="51" t="s">
        <v>43</v>
      </c>
      <c r="M99" s="52"/>
      <c r="N99" s="53"/>
      <c r="O99" s="14">
        <f>O98/O97</f>
        <v>-1.0216335220490051</v>
      </c>
      <c r="P99" s="51" t="s">
        <v>43</v>
      </c>
      <c r="Q99" s="52"/>
      <c r="R99" s="53"/>
      <c r="S99" s="14">
        <f>S98/S97</f>
        <v>-1.3918923968261048</v>
      </c>
      <c r="T99" s="51" t="s">
        <v>43</v>
      </c>
      <c r="U99" s="52"/>
      <c r="V99" s="53"/>
      <c r="W99" s="14">
        <f>W98/W97</f>
        <v>-2.496341793300486</v>
      </c>
    </row>
    <row r="100" spans="1:23" ht="18" customHeight="1">
      <c r="A100" s="40"/>
      <c r="B100" s="54" t="s">
        <v>7</v>
      </c>
      <c r="C100" s="35" t="s">
        <v>64</v>
      </c>
      <c r="D100" s="23">
        <f>IF(G102&lt;-$C$12,ABS($B$4/G105),"")</f>
        <v>10.367498412684325</v>
      </c>
      <c r="E100" s="7" t="s">
        <v>36</v>
      </c>
      <c r="F100" s="24">
        <f>IF(G102&lt;-$C$12,ABS($B$5/G105),"")</f>
        <v>13.823331216912434</v>
      </c>
      <c r="G100" s="18">
        <f>IF(G102&lt;-$C$12,-G102,"-")</f>
        <v>102.41371576857722</v>
      </c>
      <c r="H100" s="23">
        <f>IF(K102&lt;-$C$12,ABS($B$4/K105),"")</f>
        <v>8.581801801292329</v>
      </c>
      <c r="I100" s="7" t="s">
        <v>36</v>
      </c>
      <c r="J100" s="24">
        <f>IF(K102&lt;-$C$12,ABS($B$5/K105),"")</f>
        <v>11.442402401723106</v>
      </c>
      <c r="K100" s="18">
        <f>IF(K102&lt;-$C$12,-K102,"-")</f>
        <v>88.71897510579993</v>
      </c>
      <c r="L100" s="23">
        <f>IF(O102&lt;-$C$12,ABS($B$4/O105),"")</f>
        <v>6.600126703499048</v>
      </c>
      <c r="M100" s="7" t="s">
        <v>36</v>
      </c>
      <c r="N100" s="24">
        <f>IF(O102&lt;-$C$12,ABS($B$5/O105),"")</f>
        <v>8.800168937998732</v>
      </c>
      <c r="O100" s="18">
        <f>IF(O102&lt;-$C$12,-O102,"-")</f>
        <v>12.207789946711195</v>
      </c>
      <c r="P100" s="23">
        <f>IF(S102&lt;-$C$12,ABS($B$4/S105),"")</f>
      </c>
      <c r="Q100" s="7" t="s">
        <v>36</v>
      </c>
      <c r="R100" s="24">
        <f>IF(S102&lt;-$C$12,ABS($B$5/S105),"")</f>
      </c>
      <c r="S100" s="18" t="str">
        <f>IF(S102&lt;-$C$12,-S102,"-")</f>
        <v>-</v>
      </c>
      <c r="T100" s="23">
        <f>IF(W102&lt;-$C$12,ABS($B$4/W105),"")</f>
      </c>
      <c r="U100" s="7" t="s">
        <v>36</v>
      </c>
      <c r="V100" s="24">
        <f>IF(W102&lt;-$C$12,ABS($B$5/W105),"")</f>
      </c>
      <c r="W100" s="18" t="str">
        <f>IF(W102&lt;-$C$12,-W102,"-")</f>
        <v>-</v>
      </c>
    </row>
    <row r="101" spans="1:23" s="13" customFormat="1" ht="18" customHeight="1" hidden="1">
      <c r="A101" s="40"/>
      <c r="B101" s="55"/>
      <c r="C101" s="12"/>
      <c r="D101" s="51" t="s">
        <v>39</v>
      </c>
      <c r="E101" s="52"/>
      <c r="F101" s="53"/>
      <c r="G101" s="10">
        <v>25</v>
      </c>
      <c r="H101" s="51" t="s">
        <v>39</v>
      </c>
      <c r="I101" s="52"/>
      <c r="J101" s="53"/>
      <c r="K101" s="10">
        <v>25</v>
      </c>
      <c r="L101" s="51" t="s">
        <v>39</v>
      </c>
      <c r="M101" s="52"/>
      <c r="N101" s="53"/>
      <c r="O101" s="10">
        <v>25</v>
      </c>
      <c r="P101" s="51" t="s">
        <v>39</v>
      </c>
      <c r="Q101" s="52"/>
      <c r="R101" s="53"/>
      <c r="S101" s="10">
        <v>25</v>
      </c>
      <c r="T101" s="51" t="s">
        <v>39</v>
      </c>
      <c r="U101" s="52"/>
      <c r="V101" s="53"/>
      <c r="W101" s="10">
        <v>25</v>
      </c>
    </row>
    <row r="102" spans="1:23" ht="18" customHeight="1" hidden="1">
      <c r="A102" s="40"/>
      <c r="B102" s="55"/>
      <c r="C102" s="48"/>
      <c r="D102" s="51" t="s">
        <v>40</v>
      </c>
      <c r="E102" s="52"/>
      <c r="F102" s="53"/>
      <c r="G102" s="9">
        <f>G103+G$12</f>
        <v>-102.41371576857722</v>
      </c>
      <c r="H102" s="51" t="s">
        <v>40</v>
      </c>
      <c r="I102" s="52"/>
      <c r="J102" s="53"/>
      <c r="K102" s="9">
        <f>K103+K$12</f>
        <v>-88.71897510579993</v>
      </c>
      <c r="L102" s="51" t="s">
        <v>40</v>
      </c>
      <c r="M102" s="52"/>
      <c r="N102" s="53"/>
      <c r="O102" s="9">
        <f>O103+O$12</f>
        <v>-12.207789946711195</v>
      </c>
      <c r="P102" s="51" t="s">
        <v>40</v>
      </c>
      <c r="Q102" s="52"/>
      <c r="R102" s="53"/>
      <c r="S102" s="9">
        <f>S103+S$12</f>
        <v>3.118343975222185</v>
      </c>
      <c r="T102" s="51" t="s">
        <v>40</v>
      </c>
      <c r="U102" s="52"/>
      <c r="V102" s="53"/>
      <c r="W102" s="9">
        <f>W103+W$12</f>
        <v>16.804200378237343</v>
      </c>
    </row>
    <row r="103" spans="1:23" ht="18" customHeight="1" hidden="1">
      <c r="A103" s="40"/>
      <c r="B103" s="55"/>
      <c r="C103" s="49"/>
      <c r="D103" s="51" t="s">
        <v>41</v>
      </c>
      <c r="E103" s="52"/>
      <c r="F103" s="53"/>
      <c r="G103" s="9">
        <f>G$11*G104/(G$11-G104)</f>
        <v>-132.0831057685772</v>
      </c>
      <c r="H103" s="51" t="s">
        <v>41</v>
      </c>
      <c r="I103" s="52"/>
      <c r="J103" s="53"/>
      <c r="K103" s="9">
        <f>K$11*K104/(K$11-K104)</f>
        <v>-117.59278510579992</v>
      </c>
      <c r="L103" s="51" t="s">
        <v>41</v>
      </c>
      <c r="M103" s="52"/>
      <c r="N103" s="53"/>
      <c r="O103" s="9">
        <f>O$11*O104/(O$11-O104)</f>
        <v>-50.001439946711194</v>
      </c>
      <c r="P103" s="51" t="s">
        <v>41</v>
      </c>
      <c r="Q103" s="52"/>
      <c r="R103" s="53"/>
      <c r="S103" s="9">
        <f>S$11*S104/(S$11-S104)</f>
        <v>-26.215996024777816</v>
      </c>
      <c r="T103" s="51" t="s">
        <v>41</v>
      </c>
      <c r="U103" s="52"/>
      <c r="V103" s="53"/>
      <c r="W103" s="9">
        <f>W$11*W104/(W$11-W104)</f>
        <v>-10.954659621762655</v>
      </c>
    </row>
    <row r="104" spans="1:23" ht="18" customHeight="1" hidden="1">
      <c r="A104" s="40"/>
      <c r="B104" s="55"/>
      <c r="C104" s="49"/>
      <c r="D104" s="51" t="s">
        <v>42</v>
      </c>
      <c r="E104" s="52"/>
      <c r="F104" s="53"/>
      <c r="G104" s="9">
        <f>G$10+G101</f>
        <v>84.0847486415866</v>
      </c>
      <c r="H104" s="51" t="s">
        <v>42</v>
      </c>
      <c r="I104" s="52"/>
      <c r="J104" s="53"/>
      <c r="K104" s="9">
        <f>K$10+K101</f>
        <v>90.4369967599817</v>
      </c>
      <c r="L104" s="51" t="s">
        <v>42</v>
      </c>
      <c r="M104" s="52"/>
      <c r="N104" s="53"/>
      <c r="O104" s="9">
        <f>O$10+O101</f>
        <v>50.000480062502405</v>
      </c>
      <c r="P104" s="51" t="s">
        <v>42</v>
      </c>
      <c r="Q104" s="52"/>
      <c r="R104" s="53"/>
      <c r="S104" s="9">
        <f>S$10+S101</f>
        <v>40.98947002556632</v>
      </c>
      <c r="T104" s="51" t="s">
        <v>42</v>
      </c>
      <c r="U104" s="52"/>
      <c r="V104" s="53"/>
      <c r="W104" s="9">
        <f>W$10+W101</f>
        <v>33.239250006788524</v>
      </c>
    </row>
    <row r="105" spans="1:23" ht="18" customHeight="1" hidden="1">
      <c r="A105" s="40"/>
      <c r="B105" s="55"/>
      <c r="C105" s="50"/>
      <c r="D105" s="51" t="s">
        <v>43</v>
      </c>
      <c r="E105" s="52"/>
      <c r="F105" s="53"/>
      <c r="G105" s="14">
        <f>G104/G103</f>
        <v>-0.6366048720031726</v>
      </c>
      <c r="H105" s="51" t="s">
        <v>43</v>
      </c>
      <c r="I105" s="52"/>
      <c r="J105" s="53"/>
      <c r="K105" s="14">
        <f>K104/K103</f>
        <v>-0.7690692645693716</v>
      </c>
      <c r="L105" s="51" t="s">
        <v>43</v>
      </c>
      <c r="M105" s="52"/>
      <c r="N105" s="53"/>
      <c r="O105" s="14">
        <f>O104/O103</f>
        <v>-0.9999808028686811</v>
      </c>
      <c r="P105" s="51" t="s">
        <v>43</v>
      </c>
      <c r="Q105" s="52"/>
      <c r="R105" s="53"/>
      <c r="S105" s="14">
        <f>S104/S103</f>
        <v>-1.563528999120441</v>
      </c>
      <c r="T105" s="51" t="s">
        <v>43</v>
      </c>
      <c r="U105" s="52"/>
      <c r="V105" s="53"/>
      <c r="W105" s="14">
        <f>W104/W103</f>
        <v>-3.034256759630855</v>
      </c>
    </row>
    <row r="106" spans="1:23" ht="18" customHeight="1">
      <c r="A106" s="40"/>
      <c r="B106" s="55"/>
      <c r="C106" s="3" t="s">
        <v>1</v>
      </c>
      <c r="D106" s="21">
        <f>IF(G108&lt;-$C$12,ABS($B$4/G111),"")</f>
        <v>8.959889960107187</v>
      </c>
      <c r="E106" s="19" t="s">
        <v>36</v>
      </c>
      <c r="F106" s="22">
        <f>IF(G108&lt;-$C$12,ABS($B$5/G111),"")</f>
        <v>11.946519946809586</v>
      </c>
      <c r="G106" s="20">
        <f>IF(G108&lt;-$C$12,-G108,"-")</f>
        <v>91.45621976059167</v>
      </c>
      <c r="H106" s="21">
        <f>IF(K108&lt;-$C$12,ABS($B$4/K111),"")</f>
        <v>7.423778329861394</v>
      </c>
      <c r="I106" s="19" t="s">
        <v>36</v>
      </c>
      <c r="J106" s="22">
        <f>IF(K108&lt;-$C$12,ABS($B$5/K111),"")</f>
        <v>9.89837110648186</v>
      </c>
      <c r="K106" s="20">
        <f>IF(K108&lt;-$C$12,-K108,"-")</f>
        <v>79.749341131797</v>
      </c>
      <c r="L106" s="21">
        <f>IF(O108&lt;-$C$12,ABS($B$4/O111),"")</f>
        <v>5.402619219706325</v>
      </c>
      <c r="M106" s="19" t="s">
        <v>36</v>
      </c>
      <c r="N106" s="22">
        <f>IF(O108&lt;-$C$12,ABS($B$5/O111),"")</f>
        <v>7.2034922929417675</v>
      </c>
      <c r="O106" s="20">
        <f>IF(O108&lt;-$C$12,-O108,"-")</f>
        <v>7.671689659073266</v>
      </c>
      <c r="P106" s="21">
        <f>IF(S108&lt;-$C$12,ABS($B$4/S111),"")</f>
      </c>
      <c r="Q106" s="19" t="s">
        <v>36</v>
      </c>
      <c r="R106" s="22">
        <f>IF(S108&lt;-$C$12,ABS($B$5/S111),"")</f>
      </c>
      <c r="S106" s="20" t="str">
        <f>IF(S108&lt;-$C$12,-S108,"-")</f>
        <v>-</v>
      </c>
      <c r="T106" s="21">
        <f>IF(W108&lt;-$C$12,ABS($B$4/W111),"")</f>
      </c>
      <c r="U106" s="19" t="s">
        <v>36</v>
      </c>
      <c r="V106" s="22">
        <f>IF(W108&lt;-$C$12,ABS($B$5/W111),"")</f>
      </c>
      <c r="W106" s="20" t="str">
        <f>IF(W108&lt;-$C$12,-W108,"-")</f>
        <v>-</v>
      </c>
    </row>
    <row r="107" spans="1:23" s="13" customFormat="1" ht="18" customHeight="1" hidden="1">
      <c r="A107" s="40"/>
      <c r="B107" s="55"/>
      <c r="C107" s="12"/>
      <c r="D107" s="57" t="s">
        <v>39</v>
      </c>
      <c r="E107" s="58"/>
      <c r="F107" s="59"/>
      <c r="G107" s="15">
        <v>25</v>
      </c>
      <c r="H107" s="57" t="s">
        <v>39</v>
      </c>
      <c r="I107" s="58"/>
      <c r="J107" s="59"/>
      <c r="K107" s="15">
        <v>25</v>
      </c>
      <c r="L107" s="57" t="s">
        <v>39</v>
      </c>
      <c r="M107" s="58"/>
      <c r="N107" s="59"/>
      <c r="O107" s="15">
        <v>25</v>
      </c>
      <c r="P107" s="57" t="s">
        <v>39</v>
      </c>
      <c r="Q107" s="58"/>
      <c r="R107" s="59"/>
      <c r="S107" s="15">
        <v>25</v>
      </c>
      <c r="T107" s="57" t="s">
        <v>39</v>
      </c>
      <c r="U107" s="58"/>
      <c r="V107" s="59"/>
      <c r="W107" s="15">
        <v>25</v>
      </c>
    </row>
    <row r="108" spans="1:23" ht="18" customHeight="1" hidden="1">
      <c r="A108" s="40"/>
      <c r="B108" s="55"/>
      <c r="C108" s="48"/>
      <c r="D108" s="51" t="s">
        <v>40</v>
      </c>
      <c r="E108" s="52"/>
      <c r="F108" s="53"/>
      <c r="G108" s="9">
        <f>G109+G$12</f>
        <v>-91.45621976059167</v>
      </c>
      <c r="H108" s="51" t="s">
        <v>40</v>
      </c>
      <c r="I108" s="52"/>
      <c r="J108" s="53"/>
      <c r="K108" s="9">
        <f>K109+K$12</f>
        <v>-79.749341131797</v>
      </c>
      <c r="L108" s="51" t="s">
        <v>40</v>
      </c>
      <c r="M108" s="52"/>
      <c r="N108" s="53"/>
      <c r="O108" s="9">
        <f>O109+O$12</f>
        <v>-7.671689659073266</v>
      </c>
      <c r="P108" s="51" t="s">
        <v>40</v>
      </c>
      <c r="Q108" s="52"/>
      <c r="R108" s="53"/>
      <c r="S108" s="9">
        <f>S109+S$12</f>
        <v>3.96467117401183</v>
      </c>
      <c r="T108" s="51" t="s">
        <v>40</v>
      </c>
      <c r="U108" s="52"/>
      <c r="V108" s="53"/>
      <c r="W108" s="9">
        <f>W109+W$12</f>
        <v>16.864522283944954</v>
      </c>
    </row>
    <row r="109" spans="1:23" ht="18" customHeight="1" hidden="1">
      <c r="A109" s="40"/>
      <c r="B109" s="55"/>
      <c r="C109" s="49"/>
      <c r="D109" s="51" t="s">
        <v>41</v>
      </c>
      <c r="E109" s="52"/>
      <c r="F109" s="53"/>
      <c r="G109" s="9">
        <f>G$11*G110/(G$11-G110)</f>
        <v>-121.12560976059167</v>
      </c>
      <c r="H109" s="51" t="s">
        <v>41</v>
      </c>
      <c r="I109" s="52"/>
      <c r="J109" s="53"/>
      <c r="K109" s="9">
        <f>K$11*K110/(K$11-K110)</f>
        <v>-108.623151131797</v>
      </c>
      <c r="L109" s="51" t="s">
        <v>41</v>
      </c>
      <c r="M109" s="52"/>
      <c r="N109" s="53"/>
      <c r="O109" s="9">
        <f>O$11*O110/(O$11-O110)</f>
        <v>-45.465339659073265</v>
      </c>
      <c r="P109" s="51" t="s">
        <v>41</v>
      </c>
      <c r="Q109" s="52"/>
      <c r="R109" s="53"/>
      <c r="S109" s="9">
        <f>S$11*S110/(S$11-S110)</f>
        <v>-25.36966882598817</v>
      </c>
      <c r="T109" s="51" t="s">
        <v>41</v>
      </c>
      <c r="U109" s="52"/>
      <c r="V109" s="53"/>
      <c r="W109" s="9">
        <f>W$11*W110/(W$11-W110)</f>
        <v>-10.894337716055045</v>
      </c>
    </row>
    <row r="110" spans="1:23" ht="18" customHeight="1" hidden="1">
      <c r="A110" s="40"/>
      <c r="B110" s="55"/>
      <c r="C110" s="49"/>
      <c r="D110" s="51" t="s">
        <v>42</v>
      </c>
      <c r="E110" s="52"/>
      <c r="F110" s="53"/>
      <c r="G110" s="9">
        <f>G$15+G107</f>
        <v>89.22308510252523</v>
      </c>
      <c r="H110" s="51" t="s">
        <v>42</v>
      </c>
      <c r="I110" s="52"/>
      <c r="J110" s="53"/>
      <c r="K110" s="9">
        <f>K$15+K107</f>
        <v>96.56980120030676</v>
      </c>
      <c r="L110" s="51" t="s">
        <v>42</v>
      </c>
      <c r="M110" s="52"/>
      <c r="N110" s="53"/>
      <c r="O110" s="9">
        <f>O$15+O107</f>
        <v>55.541808435315716</v>
      </c>
      <c r="P110" s="51" t="s">
        <v>42</v>
      </c>
      <c r="Q110" s="52"/>
      <c r="R110" s="53"/>
      <c r="S110" s="9">
        <f>S$15+S107</f>
        <v>43.2450917222791</v>
      </c>
      <c r="T110" s="51" t="s">
        <v>42</v>
      </c>
      <c r="U110" s="52"/>
      <c r="V110" s="53"/>
      <c r="W110" s="9">
        <f>W$15+W107</f>
        <v>33.80723412045103</v>
      </c>
    </row>
    <row r="111" spans="1:23" ht="18" customHeight="1" hidden="1">
      <c r="A111" s="40"/>
      <c r="B111" s="56"/>
      <c r="C111" s="50"/>
      <c r="D111" s="51" t="s">
        <v>43</v>
      </c>
      <c r="E111" s="52"/>
      <c r="F111" s="53"/>
      <c r="G111" s="14">
        <f>G110/G109</f>
        <v>-0.736616189415907</v>
      </c>
      <c r="H111" s="51" t="s">
        <v>43</v>
      </c>
      <c r="I111" s="52"/>
      <c r="J111" s="53"/>
      <c r="K111" s="14">
        <f>K110/K109</f>
        <v>-0.8890351660221548</v>
      </c>
      <c r="L111" s="51" t="s">
        <v>43</v>
      </c>
      <c r="M111" s="52"/>
      <c r="N111" s="53"/>
      <c r="O111" s="14">
        <f>O110/O109</f>
        <v>-1.221629682122732</v>
      </c>
      <c r="P111" s="51" t="s">
        <v>43</v>
      </c>
      <c r="Q111" s="52"/>
      <c r="R111" s="53"/>
      <c r="S111" s="14">
        <f>S110/S109</f>
        <v>-1.7045981963304033</v>
      </c>
      <c r="T111" s="51" t="s">
        <v>43</v>
      </c>
      <c r="U111" s="52"/>
      <c r="V111" s="53"/>
      <c r="W111" s="14">
        <f>W110/W109</f>
        <v>-3.1031931450618724</v>
      </c>
    </row>
    <row r="112" spans="1:23" ht="18" customHeight="1">
      <c r="A112" s="40"/>
      <c r="B112" s="54" t="s">
        <v>8</v>
      </c>
      <c r="C112" s="35" t="s">
        <v>64</v>
      </c>
      <c r="D112" s="23">
        <f>IF(G114&lt;-$C$12,ABS($B$4/G117),"")</f>
        <v>8.992761122965565</v>
      </c>
      <c r="E112" s="7" t="s">
        <v>36</v>
      </c>
      <c r="F112" s="24">
        <f>IF(G114&lt;-$C$12,ABS($B$5/G117),"")</f>
        <v>11.990348163954089</v>
      </c>
      <c r="G112" s="18">
        <f>IF(G114&lt;-$C$12,-G114,"-")</f>
        <v>91.71210458079082</v>
      </c>
      <c r="H112" s="23">
        <f>IF(K114&lt;-$C$12,ABS($B$4/K117),"")</f>
        <v>7.61354575736871</v>
      </c>
      <c r="I112" s="7" t="s">
        <v>36</v>
      </c>
      <c r="J112" s="24">
        <f>IF(K114&lt;-$C$12,ABS($B$5/K117),"")</f>
        <v>10.151394343158282</v>
      </c>
      <c r="K112" s="18">
        <f>IF(K114&lt;-$C$12,-K114,"-")</f>
        <v>81.2192114815106</v>
      </c>
      <c r="L112" s="23"/>
      <c r="M112" s="7" t="s">
        <v>36</v>
      </c>
      <c r="N112" s="24"/>
      <c r="O112" s="18" t="s">
        <v>0</v>
      </c>
      <c r="P112" s="23">
        <f>IF(S114&lt;-$C$12,ABS($B$4/S117),"")</f>
      </c>
      <c r="Q112" s="7" t="s">
        <v>36</v>
      </c>
      <c r="R112" s="24">
        <f>IF(S114&lt;-$C$12,ABS($B$5/S117),"")</f>
      </c>
      <c r="S112" s="18" t="str">
        <f>IF(S114&lt;-$C$12,-S114,"-")</f>
        <v>-</v>
      </c>
      <c r="T112" s="23">
        <f>IF(W114&lt;-$C$12,ABS($B$4/W117),"")</f>
      </c>
      <c r="U112" s="7" t="s">
        <v>36</v>
      </c>
      <c r="V112" s="24">
        <f>IF(W114&lt;-$C$12,ABS($B$5/W117),"")</f>
      </c>
      <c r="W112" s="18" t="str">
        <f>IF(W114&lt;-$C$12,-W114,"-")</f>
        <v>-</v>
      </c>
    </row>
    <row r="113" spans="1:23" s="13" customFormat="1" ht="18" customHeight="1" hidden="1">
      <c r="A113" s="40"/>
      <c r="B113" s="55"/>
      <c r="C113" s="12"/>
      <c r="D113" s="51" t="s">
        <v>39</v>
      </c>
      <c r="E113" s="52"/>
      <c r="F113" s="53"/>
      <c r="G113" s="10">
        <v>30</v>
      </c>
      <c r="H113" s="51" t="s">
        <v>39</v>
      </c>
      <c r="I113" s="52"/>
      <c r="J113" s="53"/>
      <c r="K113" s="10">
        <v>30</v>
      </c>
      <c r="L113" s="51" t="s">
        <v>39</v>
      </c>
      <c r="M113" s="52"/>
      <c r="N113" s="53"/>
      <c r="O113" s="10">
        <v>30</v>
      </c>
      <c r="P113" s="51" t="s">
        <v>39</v>
      </c>
      <c r="Q113" s="52"/>
      <c r="R113" s="53"/>
      <c r="S113" s="10">
        <v>30</v>
      </c>
      <c r="T113" s="51" t="s">
        <v>39</v>
      </c>
      <c r="U113" s="52"/>
      <c r="V113" s="53"/>
      <c r="W113" s="10">
        <v>30</v>
      </c>
    </row>
    <row r="114" spans="1:23" ht="18" customHeight="1" hidden="1">
      <c r="A114" s="40"/>
      <c r="B114" s="55"/>
      <c r="C114" s="48"/>
      <c r="D114" s="51" t="s">
        <v>40</v>
      </c>
      <c r="E114" s="52"/>
      <c r="F114" s="53"/>
      <c r="G114" s="9">
        <f>G115+G$12</f>
        <v>-91.71210458079082</v>
      </c>
      <c r="H114" s="51" t="s">
        <v>40</v>
      </c>
      <c r="I114" s="52"/>
      <c r="J114" s="53"/>
      <c r="K114" s="9">
        <f>K115+K$12</f>
        <v>-81.2192114815106</v>
      </c>
      <c r="L114" s="51" t="s">
        <v>40</v>
      </c>
      <c r="M114" s="52"/>
      <c r="N114" s="53"/>
      <c r="O114" s="9">
        <f>O115+O$12</f>
        <v>-8.040963297607213</v>
      </c>
      <c r="P114" s="51" t="s">
        <v>40</v>
      </c>
      <c r="Q114" s="52"/>
      <c r="R114" s="53"/>
      <c r="S114" s="9">
        <f>S115+S$12</f>
        <v>4.822764977899293</v>
      </c>
      <c r="T114" s="51" t="s">
        <v>40</v>
      </c>
      <c r="U114" s="52"/>
      <c r="V114" s="53"/>
      <c r="W114" s="9">
        <f>W115+W$12</f>
        <v>17.25676864842871</v>
      </c>
    </row>
    <row r="115" spans="1:23" ht="18" customHeight="1" hidden="1">
      <c r="A115" s="40"/>
      <c r="B115" s="55"/>
      <c r="C115" s="49"/>
      <c r="D115" s="51" t="s">
        <v>41</v>
      </c>
      <c r="E115" s="52"/>
      <c r="F115" s="53"/>
      <c r="G115" s="9">
        <f>G$11*G116/(G$11-G116)</f>
        <v>-121.38149458079083</v>
      </c>
      <c r="H115" s="51" t="s">
        <v>41</v>
      </c>
      <c r="I115" s="52"/>
      <c r="J115" s="53"/>
      <c r="K115" s="9">
        <f>K$11*K116/(K$11-K116)</f>
        <v>-110.0930214815106</v>
      </c>
      <c r="L115" s="51" t="s">
        <v>41</v>
      </c>
      <c r="M115" s="52"/>
      <c r="N115" s="53"/>
      <c r="O115" s="9">
        <f>O$11*O116/(O$11-O116)</f>
        <v>-45.83461329760721</v>
      </c>
      <c r="P115" s="51" t="s">
        <v>41</v>
      </c>
      <c r="Q115" s="52"/>
      <c r="R115" s="53"/>
      <c r="S115" s="9">
        <f>S$11*S116/(S$11-S116)</f>
        <v>-24.511575022100708</v>
      </c>
      <c r="T115" s="51" t="s">
        <v>41</v>
      </c>
      <c r="U115" s="52"/>
      <c r="V115" s="53"/>
      <c r="W115" s="9">
        <f>W$11*W116/(W$11-W116)</f>
        <v>-10.50209135157129</v>
      </c>
    </row>
    <row r="116" spans="1:23" ht="18" customHeight="1" hidden="1">
      <c r="A116" s="40"/>
      <c r="B116" s="55"/>
      <c r="C116" s="49"/>
      <c r="D116" s="51" t="s">
        <v>42</v>
      </c>
      <c r="E116" s="52"/>
      <c r="F116" s="53"/>
      <c r="G116" s="9">
        <f>G$10+G113</f>
        <v>89.0847486415866</v>
      </c>
      <c r="H116" s="51" t="s">
        <v>42</v>
      </c>
      <c r="I116" s="52"/>
      <c r="J116" s="53"/>
      <c r="K116" s="9">
        <f>K$10+K113</f>
        <v>95.4369967599817</v>
      </c>
      <c r="L116" s="51" t="s">
        <v>42</v>
      </c>
      <c r="M116" s="52"/>
      <c r="N116" s="53"/>
      <c r="O116" s="9">
        <f>O$10+O113</f>
        <v>55.000480062502405</v>
      </c>
      <c r="P116" s="51" t="s">
        <v>42</v>
      </c>
      <c r="Q116" s="52"/>
      <c r="R116" s="53"/>
      <c r="S116" s="9">
        <f>S$10+S113</f>
        <v>45.98947002556632</v>
      </c>
      <c r="T116" s="51" t="s">
        <v>42</v>
      </c>
      <c r="U116" s="52"/>
      <c r="V116" s="53"/>
      <c r="W116" s="9">
        <f>W$10+W113</f>
        <v>38.239250006788524</v>
      </c>
    </row>
    <row r="117" spans="1:23" ht="18" customHeight="1" hidden="1">
      <c r="A117" s="40"/>
      <c r="B117" s="55"/>
      <c r="C117" s="50"/>
      <c r="D117" s="51" t="s">
        <v>43</v>
      </c>
      <c r="E117" s="52"/>
      <c r="F117" s="53"/>
      <c r="G117" s="14">
        <f>G116/G115</f>
        <v>-0.7339236425556805</v>
      </c>
      <c r="H117" s="51" t="s">
        <v>43</v>
      </c>
      <c r="I117" s="52"/>
      <c r="J117" s="53"/>
      <c r="K117" s="14">
        <f>K116/K115</f>
        <v>-0.8668759879209029</v>
      </c>
      <c r="L117" s="51" t="s">
        <v>43</v>
      </c>
      <c r="M117" s="52"/>
      <c r="N117" s="53"/>
      <c r="O117" s="14">
        <f>O116/O115</f>
        <v>-1.199976962942408</v>
      </c>
      <c r="P117" s="51" t="s">
        <v>43</v>
      </c>
      <c r="Q117" s="52"/>
      <c r="R117" s="53"/>
      <c r="S117" s="14">
        <f>S116/S115</f>
        <v>-1.8762347986247396</v>
      </c>
      <c r="T117" s="51" t="s">
        <v>43</v>
      </c>
      <c r="U117" s="52"/>
      <c r="V117" s="53"/>
      <c r="W117" s="14">
        <f>W116/W115</f>
        <v>-3.6411081113922408</v>
      </c>
    </row>
    <row r="118" spans="1:23" ht="18" customHeight="1">
      <c r="A118" s="40"/>
      <c r="B118" s="55"/>
      <c r="C118" s="3" t="s">
        <v>1</v>
      </c>
      <c r="D118" s="21">
        <f>IF(G120&lt;-$C$12,ABS($B$4/G123),"")</f>
        <v>7.914286265502016</v>
      </c>
      <c r="E118" s="19" t="s">
        <v>36</v>
      </c>
      <c r="F118" s="22">
        <f>IF(G120&lt;-$C$12,ABS($B$5/G123),"")</f>
        <v>10.552381687336023</v>
      </c>
      <c r="G118" s="20">
        <f>IF(G120&lt;-$C$12,-G120,"-")</f>
        <v>83.31674156365804</v>
      </c>
      <c r="H118" s="21">
        <f>IF(K120&lt;-$C$12,ABS($B$4/K123),"")</f>
        <v>6.688001463120691</v>
      </c>
      <c r="I118" s="19" t="s">
        <v>36</v>
      </c>
      <c r="J118" s="22">
        <f>IF(K120&lt;-$C$12,ABS($B$5/K123),"")</f>
        <v>8.917335284160922</v>
      </c>
      <c r="K118" s="20">
        <f>IF(K120&lt;-$C$12,-K120,"-")</f>
        <v>74.05027773280747</v>
      </c>
      <c r="L118" s="21">
        <f>IF(O120&lt;-$C$12,ABS($B$4/O123),"")</f>
      </c>
      <c r="M118" s="19" t="s">
        <v>36</v>
      </c>
      <c r="N118" s="22">
        <f>IF(O120&lt;-$C$12,ABS($B$5/O123),"")</f>
      </c>
      <c r="O118" s="20" t="str">
        <f>IF(O120&lt;-$C$12,-O120,"-")</f>
        <v>-</v>
      </c>
      <c r="P118" s="21">
        <f>IF(S120&lt;-$C$12,ABS($B$4/S123),"")</f>
      </c>
      <c r="Q118" s="19" t="s">
        <v>36</v>
      </c>
      <c r="R118" s="22">
        <f>IF(S120&lt;-$C$12,ABS($B$5/S123),"")</f>
      </c>
      <c r="S118" s="20" t="str">
        <f>IF(S120&lt;-$C$12,-S120,"-")</f>
        <v>-</v>
      </c>
      <c r="T118" s="21">
        <f>IF(W120&lt;-$C$12,ABS($B$4/W123),"")</f>
      </c>
      <c r="U118" s="19" t="s">
        <v>36</v>
      </c>
      <c r="V118" s="22">
        <f>IF(W120&lt;-$C$12,ABS($B$5/W123),"")</f>
      </c>
      <c r="W118" s="20" t="str">
        <f>IF(W120&lt;-$C$12,-W120,"-")</f>
        <v>-</v>
      </c>
    </row>
    <row r="119" spans="1:23" s="13" customFormat="1" ht="18" customHeight="1" hidden="1">
      <c r="A119" s="40"/>
      <c r="B119" s="55"/>
      <c r="C119" s="12"/>
      <c r="D119" s="57" t="s">
        <v>39</v>
      </c>
      <c r="E119" s="58"/>
      <c r="F119" s="59"/>
      <c r="G119" s="15">
        <v>30</v>
      </c>
      <c r="H119" s="57" t="s">
        <v>39</v>
      </c>
      <c r="I119" s="58"/>
      <c r="J119" s="59"/>
      <c r="K119" s="15">
        <v>30</v>
      </c>
      <c r="L119" s="57" t="s">
        <v>39</v>
      </c>
      <c r="M119" s="58"/>
      <c r="N119" s="59"/>
      <c r="O119" s="15">
        <v>30</v>
      </c>
      <c r="P119" s="57" t="s">
        <v>39</v>
      </c>
      <c r="Q119" s="58"/>
      <c r="R119" s="59"/>
      <c r="S119" s="15">
        <v>30</v>
      </c>
      <c r="T119" s="57" t="s">
        <v>39</v>
      </c>
      <c r="U119" s="58"/>
      <c r="V119" s="59"/>
      <c r="W119" s="15">
        <v>30</v>
      </c>
    </row>
    <row r="120" spans="1:23" ht="18" customHeight="1" hidden="1">
      <c r="A120" s="40"/>
      <c r="B120" s="55"/>
      <c r="C120" s="48"/>
      <c r="D120" s="51" t="s">
        <v>40</v>
      </c>
      <c r="E120" s="52"/>
      <c r="F120" s="53"/>
      <c r="G120" s="9">
        <f>G121+G$12</f>
        <v>-83.31674156365804</v>
      </c>
      <c r="H120" s="51" t="s">
        <v>40</v>
      </c>
      <c r="I120" s="52"/>
      <c r="J120" s="53"/>
      <c r="K120" s="9">
        <f>K121+K$12</f>
        <v>-74.05027773280747</v>
      </c>
      <c r="L120" s="51" t="s">
        <v>40</v>
      </c>
      <c r="M120" s="52"/>
      <c r="N120" s="53"/>
      <c r="O120" s="9">
        <f>O121+O$12</f>
        <v>-4.792666763753132</v>
      </c>
      <c r="P120" s="51" t="s">
        <v>40</v>
      </c>
      <c r="Q120" s="52"/>
      <c r="R120" s="53"/>
      <c r="S120" s="9">
        <f>S121+S$12</f>
        <v>5.418712101629303</v>
      </c>
      <c r="T120" s="51" t="s">
        <v>40</v>
      </c>
      <c r="U120" s="52"/>
      <c r="V120" s="53"/>
      <c r="W120" s="9">
        <f>W121+W$12</f>
        <v>17.298814533246194</v>
      </c>
    </row>
    <row r="121" spans="1:23" ht="18" customHeight="1" hidden="1">
      <c r="A121" s="40"/>
      <c r="B121" s="55"/>
      <c r="C121" s="49"/>
      <c r="D121" s="51" t="s">
        <v>41</v>
      </c>
      <c r="E121" s="52"/>
      <c r="F121" s="53"/>
      <c r="G121" s="9">
        <f>G$11*G122/(G$11-G122)</f>
        <v>-112.98613156365805</v>
      </c>
      <c r="H121" s="51" t="s">
        <v>41</v>
      </c>
      <c r="I121" s="52"/>
      <c r="J121" s="53"/>
      <c r="K121" s="9">
        <f>K$11*K122/(K$11-K122)</f>
        <v>-102.92408773280748</v>
      </c>
      <c r="L121" s="51" t="s">
        <v>41</v>
      </c>
      <c r="M121" s="52"/>
      <c r="N121" s="53"/>
      <c r="O121" s="9">
        <f>O$11*O122/(O$11-O122)</f>
        <v>-42.58631676375313</v>
      </c>
      <c r="P121" s="51" t="s">
        <v>41</v>
      </c>
      <c r="Q121" s="52"/>
      <c r="R121" s="53"/>
      <c r="S121" s="9">
        <f>S$11*S122/(S$11-S122)</f>
        <v>-23.915627898370698</v>
      </c>
      <c r="T121" s="51" t="s">
        <v>41</v>
      </c>
      <c r="U121" s="52"/>
      <c r="V121" s="53"/>
      <c r="W121" s="9">
        <f>W$11*W122/(W$11-W122)</f>
        <v>-10.460045466753806</v>
      </c>
    </row>
    <row r="122" spans="1:23" ht="18" customHeight="1" hidden="1">
      <c r="A122" s="40"/>
      <c r="B122" s="55"/>
      <c r="C122" s="49"/>
      <c r="D122" s="51" t="s">
        <v>42</v>
      </c>
      <c r="E122" s="52"/>
      <c r="F122" s="53"/>
      <c r="G122" s="9">
        <f>G$15+G119</f>
        <v>94.22308510252523</v>
      </c>
      <c r="H122" s="51" t="s">
        <v>42</v>
      </c>
      <c r="I122" s="52"/>
      <c r="J122" s="53"/>
      <c r="K122" s="9">
        <f>K$15+K119</f>
        <v>101.56980120030676</v>
      </c>
      <c r="L122" s="51" t="s">
        <v>42</v>
      </c>
      <c r="M122" s="52"/>
      <c r="N122" s="53"/>
      <c r="O122" s="9">
        <f>O$15+O119</f>
        <v>60.541808435315716</v>
      </c>
      <c r="P122" s="51" t="s">
        <v>42</v>
      </c>
      <c r="Q122" s="52"/>
      <c r="R122" s="53"/>
      <c r="S122" s="9">
        <f>S$15+S119</f>
        <v>48.2450917222791</v>
      </c>
      <c r="T122" s="51" t="s">
        <v>42</v>
      </c>
      <c r="U122" s="52"/>
      <c r="V122" s="53"/>
      <c r="W122" s="9">
        <f>W$15+W119</f>
        <v>38.80723412045103</v>
      </c>
    </row>
    <row r="123" spans="1:23" ht="18" customHeight="1" hidden="1">
      <c r="A123" s="40"/>
      <c r="B123" s="56"/>
      <c r="C123" s="50"/>
      <c r="D123" s="51" t="s">
        <v>43</v>
      </c>
      <c r="E123" s="52"/>
      <c r="F123" s="53"/>
      <c r="G123" s="14">
        <f>G122/G121</f>
        <v>-0.8339349599684149</v>
      </c>
      <c r="H123" s="51" t="s">
        <v>43</v>
      </c>
      <c r="I123" s="52"/>
      <c r="J123" s="53"/>
      <c r="K123" s="14">
        <f>K122/K121</f>
        <v>-0.9868418893736861</v>
      </c>
      <c r="L123" s="51" t="s">
        <v>43</v>
      </c>
      <c r="M123" s="52"/>
      <c r="N123" s="53"/>
      <c r="O123" s="14">
        <f>O122/O121</f>
        <v>-1.4216258421964587</v>
      </c>
      <c r="P123" s="51" t="s">
        <v>43</v>
      </c>
      <c r="Q123" s="52"/>
      <c r="R123" s="53"/>
      <c r="S123" s="14">
        <f>S122/S121</f>
        <v>-2.0173039958347028</v>
      </c>
      <c r="T123" s="51" t="s">
        <v>43</v>
      </c>
      <c r="U123" s="52"/>
      <c r="V123" s="53"/>
      <c r="W123" s="14">
        <f>W122/W121</f>
        <v>-3.710044496823258</v>
      </c>
    </row>
    <row r="124" spans="1:23" ht="18" customHeight="1">
      <c r="A124" s="40"/>
      <c r="B124" s="54" t="s">
        <v>9</v>
      </c>
      <c r="C124" s="35" t="s">
        <v>64</v>
      </c>
      <c r="D124" s="23">
        <f>IF(G126&lt;-$C$12,ABS($B$4/G129),"")</f>
        <v>7.939922092426957</v>
      </c>
      <c r="E124" s="7" t="s">
        <v>36</v>
      </c>
      <c r="F124" s="24">
        <f>IF(G126&lt;-$C$12,ABS($B$5/G129),"")</f>
        <v>10.58656278990261</v>
      </c>
      <c r="G124" s="18">
        <f>IF(G126&lt;-$C$12,-G126,"-")</f>
        <v>83.51630307572282</v>
      </c>
      <c r="H124" s="23">
        <f>IF(K126&lt;-$C$12,ABS($B$4/K129),"")</f>
        <v>6.841627742342846</v>
      </c>
      <c r="I124" s="7" t="s">
        <v>36</v>
      </c>
      <c r="J124" s="24">
        <f>IF(K126&lt;-$C$12,ABS($B$5/K129),"")</f>
        <v>9.122170323123797</v>
      </c>
      <c r="K124" s="18">
        <f>IF(K126&lt;-$C$12,-K126,"-")</f>
        <v>75.24021172586203</v>
      </c>
      <c r="L124" s="23"/>
      <c r="M124" s="7" t="s">
        <v>36</v>
      </c>
      <c r="N124" s="24"/>
      <c r="O124" s="18" t="s">
        <v>0</v>
      </c>
      <c r="P124" s="23">
        <f>IF(S126&lt;-$C$12,ABS($B$4/S129),"")</f>
      </c>
      <c r="Q124" s="7" t="s">
        <v>36</v>
      </c>
      <c r="R124" s="24">
        <f>IF(S126&lt;-$C$12,ABS($B$5/S129),"")</f>
      </c>
      <c r="S124" s="18" t="str">
        <f>IF(S126&lt;-$C$12,-S126,"-")</f>
        <v>-</v>
      </c>
      <c r="T124" s="23">
        <f>IF(W126&lt;-$C$12,ABS($B$4/W129),"")</f>
      </c>
      <c r="U124" s="7" t="s">
        <v>36</v>
      </c>
      <c r="V124" s="24">
        <f>IF(W126&lt;-$C$12,ABS($B$5/W129),"")</f>
      </c>
      <c r="W124" s="18" t="str">
        <f>IF(W126&lt;-$C$12,-W126,"-")</f>
        <v>-</v>
      </c>
    </row>
    <row r="125" spans="1:23" s="13" customFormat="1" ht="18" customHeight="1" hidden="1">
      <c r="A125" s="40"/>
      <c r="B125" s="55"/>
      <c r="C125" s="12"/>
      <c r="D125" s="51" t="s">
        <v>39</v>
      </c>
      <c r="E125" s="52"/>
      <c r="F125" s="53"/>
      <c r="G125" s="10">
        <v>35</v>
      </c>
      <c r="H125" s="51" t="s">
        <v>39</v>
      </c>
      <c r="I125" s="52"/>
      <c r="J125" s="53"/>
      <c r="K125" s="10">
        <v>35</v>
      </c>
      <c r="L125" s="51" t="s">
        <v>39</v>
      </c>
      <c r="M125" s="52"/>
      <c r="N125" s="53"/>
      <c r="O125" s="10">
        <v>35</v>
      </c>
      <c r="P125" s="51" t="s">
        <v>39</v>
      </c>
      <c r="Q125" s="52"/>
      <c r="R125" s="53"/>
      <c r="S125" s="10">
        <v>35</v>
      </c>
      <c r="T125" s="51" t="s">
        <v>39</v>
      </c>
      <c r="U125" s="52"/>
      <c r="V125" s="53"/>
      <c r="W125" s="10">
        <v>35</v>
      </c>
    </row>
    <row r="126" spans="1:23" ht="18" customHeight="1" hidden="1">
      <c r="A126" s="40"/>
      <c r="B126" s="55"/>
      <c r="C126" s="48"/>
      <c r="D126" s="51" t="s">
        <v>40</v>
      </c>
      <c r="E126" s="52"/>
      <c r="F126" s="53"/>
      <c r="G126" s="9">
        <f>G127+G$12</f>
        <v>-83.51630307572282</v>
      </c>
      <c r="H126" s="51" t="s">
        <v>40</v>
      </c>
      <c r="I126" s="52"/>
      <c r="J126" s="53"/>
      <c r="K126" s="9">
        <f>K127+K$12</f>
        <v>-75.24021172586203</v>
      </c>
      <c r="L126" s="51" t="s">
        <v>40</v>
      </c>
      <c r="M126" s="52"/>
      <c r="N126" s="53"/>
      <c r="O126" s="9">
        <f>O127+O$12</f>
        <v>-5.0646585461212155</v>
      </c>
      <c r="P126" s="51" t="s">
        <v>40</v>
      </c>
      <c r="Q126" s="52"/>
      <c r="R126" s="53"/>
      <c r="S126" s="9">
        <f>S127+S$12</f>
        <v>6.040208551595811</v>
      </c>
      <c r="T126" s="51" t="s">
        <v>40</v>
      </c>
      <c r="U126" s="52"/>
      <c r="V126" s="53"/>
      <c r="W126" s="9">
        <f>W127+W$12</f>
        <v>17.58003169859048</v>
      </c>
    </row>
    <row r="127" spans="1:23" ht="18" customHeight="1" hidden="1">
      <c r="A127" s="40"/>
      <c r="B127" s="55"/>
      <c r="C127" s="49"/>
      <c r="D127" s="51" t="s">
        <v>41</v>
      </c>
      <c r="E127" s="52"/>
      <c r="F127" s="53"/>
      <c r="G127" s="9">
        <f>G$11*G128/(G$11-G128)</f>
        <v>-113.18569307572281</v>
      </c>
      <c r="H127" s="51" t="s">
        <v>41</v>
      </c>
      <c r="I127" s="52"/>
      <c r="J127" s="53"/>
      <c r="K127" s="9">
        <f>K$11*K128/(K$11-K128)</f>
        <v>-104.11402172586202</v>
      </c>
      <c r="L127" s="51" t="s">
        <v>41</v>
      </c>
      <c r="M127" s="52"/>
      <c r="N127" s="53"/>
      <c r="O127" s="9">
        <f>O$11*O128/(O$11-O128)</f>
        <v>-42.858308546121215</v>
      </c>
      <c r="P127" s="51" t="s">
        <v>41</v>
      </c>
      <c r="Q127" s="52"/>
      <c r="R127" s="53"/>
      <c r="S127" s="9">
        <f>S$11*S128/(S$11-S128)</f>
        <v>-23.29413144840419</v>
      </c>
      <c r="T127" s="51" t="s">
        <v>41</v>
      </c>
      <c r="U127" s="52"/>
      <c r="V127" s="53"/>
      <c r="W127" s="9">
        <f>W$11*W128/(W$11-W128)</f>
        <v>-10.178828301409517</v>
      </c>
    </row>
    <row r="128" spans="1:23" ht="18" customHeight="1" hidden="1">
      <c r="A128" s="40"/>
      <c r="B128" s="55"/>
      <c r="C128" s="49"/>
      <c r="D128" s="51" t="s">
        <v>42</v>
      </c>
      <c r="E128" s="52"/>
      <c r="F128" s="53"/>
      <c r="G128" s="9">
        <f>G$10+G125</f>
        <v>94.0847486415866</v>
      </c>
      <c r="H128" s="51" t="s">
        <v>42</v>
      </c>
      <c r="I128" s="52"/>
      <c r="J128" s="53"/>
      <c r="K128" s="9">
        <f>K$10+K125</f>
        <v>100.4369967599817</v>
      </c>
      <c r="L128" s="51" t="s">
        <v>42</v>
      </c>
      <c r="M128" s="52"/>
      <c r="N128" s="53"/>
      <c r="O128" s="9">
        <f>O$10+O125</f>
        <v>60.000480062502405</v>
      </c>
      <c r="P128" s="51" t="s">
        <v>42</v>
      </c>
      <c r="Q128" s="52"/>
      <c r="R128" s="53"/>
      <c r="S128" s="9">
        <f>S$10+S125</f>
        <v>50.98947002556632</v>
      </c>
      <c r="T128" s="51" t="s">
        <v>42</v>
      </c>
      <c r="U128" s="52"/>
      <c r="V128" s="53"/>
      <c r="W128" s="9">
        <f>W$10+W125</f>
        <v>43.239250006788524</v>
      </c>
    </row>
    <row r="129" spans="1:23" ht="18" customHeight="1" hidden="1">
      <c r="A129" s="40"/>
      <c r="B129" s="55"/>
      <c r="C129" s="50"/>
      <c r="D129" s="51" t="s">
        <v>43</v>
      </c>
      <c r="E129" s="52"/>
      <c r="F129" s="53"/>
      <c r="G129" s="14">
        <f>G128/G127</f>
        <v>-0.8312424131081884</v>
      </c>
      <c r="H129" s="51" t="s">
        <v>43</v>
      </c>
      <c r="I129" s="52"/>
      <c r="J129" s="53"/>
      <c r="K129" s="14">
        <f>K128/K127</f>
        <v>-0.9646827112724342</v>
      </c>
      <c r="L129" s="51" t="s">
        <v>43</v>
      </c>
      <c r="M129" s="52"/>
      <c r="N129" s="53"/>
      <c r="O129" s="14">
        <f>O128/O127</f>
        <v>-1.3999731230161345</v>
      </c>
      <c r="P129" s="51" t="s">
        <v>43</v>
      </c>
      <c r="Q129" s="52"/>
      <c r="R129" s="53"/>
      <c r="S129" s="14">
        <f>S128/S127</f>
        <v>-2.188940598129039</v>
      </c>
      <c r="T129" s="51" t="s">
        <v>43</v>
      </c>
      <c r="U129" s="52"/>
      <c r="V129" s="53"/>
      <c r="W129" s="14">
        <f>W128/W127</f>
        <v>-4.247959463153627</v>
      </c>
    </row>
    <row r="130" spans="1:23" ht="18" customHeight="1">
      <c r="A130" s="40"/>
      <c r="B130" s="55"/>
      <c r="C130" s="3" t="s">
        <v>1</v>
      </c>
      <c r="D130" s="21">
        <f>IF(G132&lt;-$C$12,ABS($B$4/G135),"")</f>
        <v>7.087219931251288</v>
      </c>
      <c r="E130" s="19" t="s">
        <v>36</v>
      </c>
      <c r="F130" s="22">
        <f>IF(G132&lt;-$C$12,ABS($B$5/G135),"")</f>
        <v>9.44962657500172</v>
      </c>
      <c r="G130" s="20">
        <f>IF(G132&lt;-$C$12,-G132,"-")</f>
        <v>76.87846248164539</v>
      </c>
      <c r="H130" s="21">
        <f>IF(K132&lt;-$C$12,ABS($B$4/K135),"")</f>
        <v>6.084919966308046</v>
      </c>
      <c r="I130" s="19" t="s">
        <v>36</v>
      </c>
      <c r="J130" s="22">
        <f>IF(K132&lt;-$C$12,ABS($B$5/K135),"")</f>
        <v>8.113226621744063</v>
      </c>
      <c r="K130" s="20">
        <f>IF(K132&lt;-$C$12,-K132,"-")</f>
        <v>69.37902501957967</v>
      </c>
      <c r="L130" s="21">
        <f>IF(O132&lt;-$C$12,ABS($B$4/O135),"")</f>
      </c>
      <c r="M130" s="19" t="s">
        <v>36</v>
      </c>
      <c r="N130" s="22">
        <f>IF(O132&lt;-$C$12,ABS($B$5/O135),"")</f>
      </c>
      <c r="O130" s="20" t="str">
        <f>IF(O132&lt;-$C$12,-O132,"-")</f>
        <v>-</v>
      </c>
      <c r="P130" s="21">
        <f>IF(S132&lt;-$C$12,ABS($B$4/S135),"")</f>
      </c>
      <c r="Q130" s="19" t="s">
        <v>36</v>
      </c>
      <c r="R130" s="22">
        <f>IF(S132&lt;-$C$12,ABS($B$5/S135),"")</f>
      </c>
      <c r="S130" s="20" t="str">
        <f>IF(S132&lt;-$C$12,-S132,"-")</f>
        <v>-</v>
      </c>
      <c r="T130" s="21">
        <f>IF(W132&lt;-$C$12,ABS($B$4/W135),"")</f>
      </c>
      <c r="U130" s="19" t="s">
        <v>36</v>
      </c>
      <c r="V130" s="22">
        <f>IF(W132&lt;-$C$12,ABS($B$5/W135),"")</f>
      </c>
      <c r="W130" s="20" t="str">
        <f>IF(W132&lt;-$C$12,-W132,"-")</f>
        <v>-</v>
      </c>
    </row>
    <row r="131" spans="1:23" s="13" customFormat="1" ht="18" customHeight="1" hidden="1">
      <c r="A131" s="40"/>
      <c r="B131" s="55"/>
      <c r="C131" s="12"/>
      <c r="D131" s="57" t="s">
        <v>39</v>
      </c>
      <c r="E131" s="58"/>
      <c r="F131" s="59"/>
      <c r="G131" s="15">
        <v>35</v>
      </c>
      <c r="H131" s="57" t="s">
        <v>39</v>
      </c>
      <c r="I131" s="58"/>
      <c r="J131" s="59"/>
      <c r="K131" s="15">
        <v>35</v>
      </c>
      <c r="L131" s="57" t="s">
        <v>39</v>
      </c>
      <c r="M131" s="58"/>
      <c r="N131" s="59"/>
      <c r="O131" s="15">
        <v>35</v>
      </c>
      <c r="P131" s="57" t="s">
        <v>39</v>
      </c>
      <c r="Q131" s="58"/>
      <c r="R131" s="59"/>
      <c r="S131" s="15">
        <v>35</v>
      </c>
      <c r="T131" s="57" t="s">
        <v>39</v>
      </c>
      <c r="U131" s="58"/>
      <c r="V131" s="59"/>
      <c r="W131" s="15">
        <v>35</v>
      </c>
    </row>
    <row r="132" spans="1:23" ht="18" customHeight="1" hidden="1">
      <c r="A132" s="40"/>
      <c r="B132" s="55"/>
      <c r="C132" s="48"/>
      <c r="D132" s="51" t="s">
        <v>40</v>
      </c>
      <c r="E132" s="52"/>
      <c r="F132" s="53"/>
      <c r="G132" s="9">
        <f>G133+G$12</f>
        <v>-76.87846248164539</v>
      </c>
      <c r="H132" s="51" t="s">
        <v>40</v>
      </c>
      <c r="I132" s="52"/>
      <c r="J132" s="53"/>
      <c r="K132" s="9">
        <f>K133+K$12</f>
        <v>-69.37902501957967</v>
      </c>
      <c r="L132" s="51" t="s">
        <v>40</v>
      </c>
      <c r="M132" s="52"/>
      <c r="N132" s="53"/>
      <c r="O132" s="9">
        <f>O133+O$12</f>
        <v>-2.623789047793288</v>
      </c>
      <c r="P132" s="51" t="s">
        <v>40</v>
      </c>
      <c r="Q132" s="52"/>
      <c r="R132" s="53"/>
      <c r="S132" s="9">
        <f>S133+S$12</f>
        <v>6.482465373210168</v>
      </c>
      <c r="T132" s="51" t="s">
        <v>40</v>
      </c>
      <c r="U132" s="52"/>
      <c r="V132" s="53"/>
      <c r="W132" s="9">
        <f>W133+W$12</f>
        <v>17.611004768604076</v>
      </c>
    </row>
    <row r="133" spans="1:23" ht="18" customHeight="1" hidden="1">
      <c r="A133" s="40"/>
      <c r="B133" s="55"/>
      <c r="C133" s="49"/>
      <c r="D133" s="51" t="s">
        <v>41</v>
      </c>
      <c r="E133" s="52"/>
      <c r="F133" s="53"/>
      <c r="G133" s="9">
        <f>G$11*G134/(G$11-G134)</f>
        <v>-106.54785248164539</v>
      </c>
      <c r="H133" s="51" t="s">
        <v>41</v>
      </c>
      <c r="I133" s="52"/>
      <c r="J133" s="53"/>
      <c r="K133" s="9">
        <f>K$11*K134/(K$11-K134)</f>
        <v>-98.25283501957968</v>
      </c>
      <c r="L133" s="51" t="s">
        <v>41</v>
      </c>
      <c r="M133" s="52"/>
      <c r="N133" s="53"/>
      <c r="O133" s="9">
        <f>O$11*O134/(O$11-O134)</f>
        <v>-40.41743904779329</v>
      </c>
      <c r="P133" s="51" t="s">
        <v>41</v>
      </c>
      <c r="Q133" s="52"/>
      <c r="R133" s="53"/>
      <c r="S133" s="9">
        <f>S$11*S134/(S$11-S134)</f>
        <v>-22.851874626789833</v>
      </c>
      <c r="T133" s="51" t="s">
        <v>41</v>
      </c>
      <c r="U133" s="52"/>
      <c r="V133" s="53"/>
      <c r="W133" s="9">
        <f>W$11*W134/(W$11-W134)</f>
        <v>-10.147855231395924</v>
      </c>
    </row>
    <row r="134" spans="1:23" ht="18" customHeight="1" hidden="1">
      <c r="A134" s="40"/>
      <c r="B134" s="55"/>
      <c r="C134" s="49"/>
      <c r="D134" s="51" t="s">
        <v>42</v>
      </c>
      <c r="E134" s="52"/>
      <c r="F134" s="53"/>
      <c r="G134" s="9">
        <f>G$15+G131</f>
        <v>99.22308510252523</v>
      </c>
      <c r="H134" s="51" t="s">
        <v>42</v>
      </c>
      <c r="I134" s="52"/>
      <c r="J134" s="53"/>
      <c r="K134" s="9">
        <f>K$15+K131</f>
        <v>106.56980120030676</v>
      </c>
      <c r="L134" s="51" t="s">
        <v>42</v>
      </c>
      <c r="M134" s="52"/>
      <c r="N134" s="53"/>
      <c r="O134" s="9">
        <f>O$15+O131</f>
        <v>65.54180843531572</v>
      </c>
      <c r="P134" s="51" t="s">
        <v>42</v>
      </c>
      <c r="Q134" s="52"/>
      <c r="R134" s="53"/>
      <c r="S134" s="9">
        <f>S$15+S131</f>
        <v>53.2450917222791</v>
      </c>
      <c r="T134" s="51" t="s">
        <v>42</v>
      </c>
      <c r="U134" s="52"/>
      <c r="V134" s="53"/>
      <c r="W134" s="9">
        <f>W$15+W131</f>
        <v>43.80723412045103</v>
      </c>
    </row>
    <row r="135" spans="1:23" ht="18" customHeight="1" hidden="1">
      <c r="A135" s="40"/>
      <c r="B135" s="56"/>
      <c r="C135" s="50"/>
      <c r="D135" s="51" t="s">
        <v>43</v>
      </c>
      <c r="E135" s="52"/>
      <c r="F135" s="53"/>
      <c r="G135" s="14">
        <f>G134/G133</f>
        <v>-0.9312537305209228</v>
      </c>
      <c r="H135" s="51" t="s">
        <v>43</v>
      </c>
      <c r="I135" s="52"/>
      <c r="J135" s="53"/>
      <c r="K135" s="14">
        <f>K134/K133</f>
        <v>-1.0846486127252175</v>
      </c>
      <c r="L135" s="51" t="s">
        <v>43</v>
      </c>
      <c r="M135" s="52"/>
      <c r="N135" s="53"/>
      <c r="O135" s="14">
        <f>O134/O133</f>
        <v>-1.621622002270185</v>
      </c>
      <c r="P135" s="51" t="s">
        <v>43</v>
      </c>
      <c r="Q135" s="52"/>
      <c r="R135" s="53"/>
      <c r="S135" s="14">
        <f>S134/S133</f>
        <v>-2.3300097953390013</v>
      </c>
      <c r="T135" s="51" t="s">
        <v>43</v>
      </c>
      <c r="U135" s="52"/>
      <c r="V135" s="53"/>
      <c r="W135" s="14">
        <f>W134/W133</f>
        <v>-4.316895848584644</v>
      </c>
    </row>
    <row r="136" spans="1:23" ht="18" customHeight="1">
      <c r="A136" s="40"/>
      <c r="B136" s="54" t="s">
        <v>10</v>
      </c>
      <c r="C136" s="35" t="s">
        <v>64</v>
      </c>
      <c r="D136" s="23">
        <f>IF(G138&lt;-$C$12,ABS($B$4/G141),"")</f>
        <v>7.1077707275901965</v>
      </c>
      <c r="E136" s="7" t="s">
        <v>36</v>
      </c>
      <c r="F136" s="24">
        <f>IF(G138&lt;-$C$12,ABS($B$5/G141),"")</f>
        <v>9.47702763678693</v>
      </c>
      <c r="G136" s="18">
        <f>IF(G138&lt;-$C$12,-G138,"-")</f>
        <v>77.03843968868208</v>
      </c>
      <c r="H136" s="23">
        <f>IF(K138&lt;-$C$12,ABS($B$4/K141),"")</f>
        <v>6.211826475560071</v>
      </c>
      <c r="I136" s="7" t="s">
        <v>36</v>
      </c>
      <c r="J136" s="24">
        <f>IF(K138&lt;-$C$12,ABS($B$5/K141),"")</f>
        <v>8.282435300746762</v>
      </c>
      <c r="K136" s="18">
        <f>IF(K138&lt;-$C$12,-K138,"-")</f>
        <v>70.36199726927208</v>
      </c>
      <c r="L136" s="23">
        <f>IF(O138&lt;-$C$12,ABS($B$4/O141),"")</f>
      </c>
      <c r="M136" s="7" t="s">
        <v>36</v>
      </c>
      <c r="N136" s="24">
        <f>IF(O138&lt;-$C$12,ABS($B$5/O141),"")</f>
      </c>
      <c r="O136" s="18" t="str">
        <f>IF(O138&lt;-$C$12,-O138,"-")</f>
        <v>-</v>
      </c>
      <c r="P136" s="23">
        <f>IF(S138&lt;-$C$12,ABS($B$4/S141),"")</f>
      </c>
      <c r="Q136" s="7" t="s">
        <v>36</v>
      </c>
      <c r="R136" s="24">
        <f>IF(S138&lt;-$C$12,ABS($B$5/S141),"")</f>
      </c>
      <c r="S136" s="18" t="str">
        <f>IF(S138&lt;-$C$12,-S138,"-")</f>
        <v>-</v>
      </c>
      <c r="T136" s="23">
        <f>IF(W138&lt;-$C$12,ABS($B$4/W141),"")</f>
      </c>
      <c r="U136" s="7" t="s">
        <v>36</v>
      </c>
      <c r="V136" s="24">
        <f>IF(W138&lt;-$C$12,ABS($B$5/W141),"")</f>
      </c>
      <c r="W136" s="18" t="str">
        <f>IF(W138&lt;-$C$12,-W138,"-")</f>
        <v>-</v>
      </c>
    </row>
    <row r="137" spans="1:23" s="13" customFormat="1" ht="18" customHeight="1" hidden="1">
      <c r="A137" s="40"/>
      <c r="B137" s="55"/>
      <c r="C137" s="12"/>
      <c r="D137" s="51" t="s">
        <v>39</v>
      </c>
      <c r="E137" s="52"/>
      <c r="F137" s="53"/>
      <c r="G137" s="10">
        <v>40</v>
      </c>
      <c r="H137" s="51" t="s">
        <v>39</v>
      </c>
      <c r="I137" s="52"/>
      <c r="J137" s="53"/>
      <c r="K137" s="10">
        <v>40</v>
      </c>
      <c r="L137" s="51" t="s">
        <v>39</v>
      </c>
      <c r="M137" s="52"/>
      <c r="N137" s="53"/>
      <c r="O137" s="10">
        <v>40</v>
      </c>
      <c r="P137" s="51" t="s">
        <v>39</v>
      </c>
      <c r="Q137" s="52"/>
      <c r="R137" s="53"/>
      <c r="S137" s="10">
        <v>40</v>
      </c>
      <c r="T137" s="51" t="s">
        <v>39</v>
      </c>
      <c r="U137" s="52"/>
      <c r="V137" s="53"/>
      <c r="W137" s="10">
        <v>40</v>
      </c>
    </row>
    <row r="138" spans="1:23" ht="18" customHeight="1" hidden="1">
      <c r="A138" s="40"/>
      <c r="B138" s="55"/>
      <c r="C138" s="48"/>
      <c r="D138" s="51" t="s">
        <v>40</v>
      </c>
      <c r="E138" s="52"/>
      <c r="F138" s="53"/>
      <c r="G138" s="9">
        <f>G139+G$12</f>
        <v>-77.03843968868208</v>
      </c>
      <c r="H138" s="51" t="s">
        <v>40</v>
      </c>
      <c r="I138" s="52"/>
      <c r="J138" s="53"/>
      <c r="K138" s="9">
        <f>K139+K$12</f>
        <v>-70.36199726927208</v>
      </c>
      <c r="L138" s="51" t="s">
        <v>40</v>
      </c>
      <c r="M138" s="52"/>
      <c r="N138" s="53"/>
      <c r="O138" s="9">
        <f>O139+O$12</f>
        <v>-2.832429981344056</v>
      </c>
      <c r="P138" s="51" t="s">
        <v>40</v>
      </c>
      <c r="Q138" s="52"/>
      <c r="R138" s="53"/>
      <c r="S138" s="9">
        <f>S139+S$12</f>
        <v>6.953291232062728</v>
      </c>
      <c r="T138" s="51" t="s">
        <v>40</v>
      </c>
      <c r="U138" s="52"/>
      <c r="V138" s="53"/>
      <c r="W138" s="9">
        <f>W139+W$12</f>
        <v>17.822478986225526</v>
      </c>
    </row>
    <row r="139" spans="1:23" ht="18" customHeight="1" hidden="1">
      <c r="A139" s="40"/>
      <c r="B139" s="55"/>
      <c r="C139" s="49"/>
      <c r="D139" s="51" t="s">
        <v>41</v>
      </c>
      <c r="E139" s="52"/>
      <c r="F139" s="53"/>
      <c r="G139" s="9">
        <f>G$11*G140/(G$11-G140)</f>
        <v>-106.70782968868208</v>
      </c>
      <c r="H139" s="51" t="s">
        <v>41</v>
      </c>
      <c r="I139" s="52"/>
      <c r="J139" s="53"/>
      <c r="K139" s="9">
        <f>K$11*K140/(K$11-K140)</f>
        <v>-99.23580726927209</v>
      </c>
      <c r="L139" s="51" t="s">
        <v>41</v>
      </c>
      <c r="M139" s="52"/>
      <c r="N139" s="53"/>
      <c r="O139" s="9">
        <f>O$11*O140/(O$11-O140)</f>
        <v>-40.626079981344056</v>
      </c>
      <c r="P139" s="51" t="s">
        <v>41</v>
      </c>
      <c r="Q139" s="52"/>
      <c r="R139" s="53"/>
      <c r="S139" s="9">
        <f>S$11*S140/(S$11-S140)</f>
        <v>-22.381048767937273</v>
      </c>
      <c r="T139" s="51" t="s">
        <v>41</v>
      </c>
      <c r="U139" s="52"/>
      <c r="V139" s="53"/>
      <c r="W139" s="9">
        <f>W$11*W140/(W$11-W140)</f>
        <v>-9.936381013774474</v>
      </c>
    </row>
    <row r="140" spans="1:23" ht="18" customHeight="1" hidden="1">
      <c r="A140" s="40"/>
      <c r="B140" s="55"/>
      <c r="C140" s="49"/>
      <c r="D140" s="51" t="s">
        <v>42</v>
      </c>
      <c r="E140" s="52"/>
      <c r="F140" s="53"/>
      <c r="G140" s="9">
        <f>G$10+G137</f>
        <v>99.0847486415866</v>
      </c>
      <c r="H140" s="51" t="s">
        <v>42</v>
      </c>
      <c r="I140" s="52"/>
      <c r="J140" s="53"/>
      <c r="K140" s="9">
        <f>K$10+K137</f>
        <v>105.4369967599817</v>
      </c>
      <c r="L140" s="51" t="s">
        <v>42</v>
      </c>
      <c r="M140" s="52"/>
      <c r="N140" s="53"/>
      <c r="O140" s="9">
        <f>O$10+O137</f>
        <v>65.0004800625024</v>
      </c>
      <c r="P140" s="51" t="s">
        <v>42</v>
      </c>
      <c r="Q140" s="52"/>
      <c r="R140" s="53"/>
      <c r="S140" s="9">
        <f>S$10+S137</f>
        <v>55.98947002556632</v>
      </c>
      <c r="T140" s="51" t="s">
        <v>42</v>
      </c>
      <c r="U140" s="52"/>
      <c r="V140" s="53"/>
      <c r="W140" s="9">
        <f>W$10+W137</f>
        <v>48.239250006788524</v>
      </c>
    </row>
    <row r="141" spans="1:23" ht="18" customHeight="1" hidden="1">
      <c r="A141" s="40"/>
      <c r="B141" s="55"/>
      <c r="C141" s="50"/>
      <c r="D141" s="51" t="s">
        <v>43</v>
      </c>
      <c r="E141" s="52"/>
      <c r="F141" s="53"/>
      <c r="G141" s="14">
        <f>G140/G139</f>
        <v>-0.9285611836606961</v>
      </c>
      <c r="H141" s="51" t="s">
        <v>43</v>
      </c>
      <c r="I141" s="52"/>
      <c r="J141" s="53"/>
      <c r="K141" s="14">
        <f>K140/K139</f>
        <v>-1.0624894346239655</v>
      </c>
      <c r="L141" s="51" t="s">
        <v>43</v>
      </c>
      <c r="M141" s="52"/>
      <c r="N141" s="53"/>
      <c r="O141" s="14">
        <f>O140/O139</f>
        <v>-1.599969283089861</v>
      </c>
      <c r="P141" s="51" t="s">
        <v>43</v>
      </c>
      <c r="Q141" s="52"/>
      <c r="R141" s="53"/>
      <c r="S141" s="14">
        <f>S140/S139</f>
        <v>-2.5016463976333374</v>
      </c>
      <c r="T141" s="51" t="s">
        <v>43</v>
      </c>
      <c r="U141" s="52"/>
      <c r="V141" s="53"/>
      <c r="W141" s="14">
        <f>W140/W139</f>
        <v>-4.854810814915013</v>
      </c>
    </row>
    <row r="142" spans="1:23" ht="18" customHeight="1">
      <c r="A142" s="40"/>
      <c r="B142" s="55"/>
      <c r="C142" s="3" t="s">
        <v>1</v>
      </c>
      <c r="D142" s="21">
        <f>IF(G144&lt;-$C$12,ABS($B$4/G147),"")</f>
        <v>6.416659975949348</v>
      </c>
      <c r="E142" s="19" t="s">
        <v>36</v>
      </c>
      <c r="F142" s="22">
        <f>IF(G144&lt;-$C$12,ABS($B$5/G147),"")</f>
        <v>8.555546634599132</v>
      </c>
      <c r="G142" s="20">
        <f>IF(G144&lt;-$C$12,-G144,"-")</f>
        <v>71.65850374959643</v>
      </c>
      <c r="H142" s="21">
        <f>IF(K144&lt;-$C$12,ABS($B$4/K147),"")</f>
        <v>5.581606170342167</v>
      </c>
      <c r="I142" s="19" t="s">
        <v>36</v>
      </c>
      <c r="J142" s="22">
        <f>IF(K144&lt;-$C$12,ABS($B$5/K147),"")</f>
        <v>7.442141560456223</v>
      </c>
      <c r="K142" s="20">
        <f>IF(K144&lt;-$C$12,-K144,"-")</f>
        <v>65.48053709143653</v>
      </c>
      <c r="L142" s="21">
        <f>IF(O144&lt;-$C$12,ABS($B$4/O147),"")</f>
      </c>
      <c r="M142" s="19" t="s">
        <v>36</v>
      </c>
      <c r="N142" s="22">
        <f>IF(O144&lt;-$C$12,ABS($B$5/O147),"")</f>
      </c>
      <c r="O142" s="20" t="str">
        <f>IF(O144&lt;-$C$12,-O144,"-")</f>
        <v>-</v>
      </c>
      <c r="P142" s="21">
        <f>IF(S144&lt;-$C$12,ABS($B$4/S147),"")</f>
      </c>
      <c r="Q142" s="19" t="s">
        <v>36</v>
      </c>
      <c r="R142" s="22">
        <f>IF(S144&lt;-$C$12,ABS($B$5/S147),"")</f>
      </c>
      <c r="S142" s="20" t="str">
        <f>IF(S144&lt;-$C$12,-S144,"-")</f>
        <v>-</v>
      </c>
      <c r="T142" s="21">
        <f>IF(W144&lt;-$C$12,ABS($B$4/W147),"")</f>
      </c>
      <c r="U142" s="19" t="s">
        <v>36</v>
      </c>
      <c r="V142" s="22">
        <f>IF(W144&lt;-$C$12,ABS($B$5/W147),"")</f>
      </c>
      <c r="W142" s="20" t="str">
        <f>IF(W144&lt;-$C$12,-W144,"-")</f>
        <v>-</v>
      </c>
    </row>
    <row r="143" spans="1:23" s="13" customFormat="1" ht="18" customHeight="1" hidden="1">
      <c r="A143" s="40"/>
      <c r="B143" s="55"/>
      <c r="C143" s="12"/>
      <c r="D143" s="57" t="s">
        <v>39</v>
      </c>
      <c r="E143" s="58"/>
      <c r="F143" s="59"/>
      <c r="G143" s="15">
        <v>40</v>
      </c>
      <c r="H143" s="57" t="s">
        <v>39</v>
      </c>
      <c r="I143" s="58"/>
      <c r="J143" s="59"/>
      <c r="K143" s="15">
        <v>40</v>
      </c>
      <c r="L143" s="57" t="s">
        <v>39</v>
      </c>
      <c r="M143" s="58"/>
      <c r="N143" s="59"/>
      <c r="O143" s="15">
        <v>40</v>
      </c>
      <c r="P143" s="57" t="s">
        <v>39</v>
      </c>
      <c r="Q143" s="58"/>
      <c r="R143" s="59"/>
      <c r="S143" s="15">
        <v>40</v>
      </c>
      <c r="T143" s="57" t="s">
        <v>39</v>
      </c>
      <c r="U143" s="58"/>
      <c r="V143" s="59"/>
      <c r="W143" s="15">
        <v>40</v>
      </c>
    </row>
    <row r="144" spans="1:23" ht="18" customHeight="1" hidden="1">
      <c r="A144" s="40"/>
      <c r="B144" s="55"/>
      <c r="C144" s="48"/>
      <c r="D144" s="51" t="s">
        <v>40</v>
      </c>
      <c r="E144" s="52"/>
      <c r="F144" s="53"/>
      <c r="G144" s="9">
        <f>G145+G$12</f>
        <v>-71.65850374959643</v>
      </c>
      <c r="H144" s="51" t="s">
        <v>40</v>
      </c>
      <c r="I144" s="52"/>
      <c r="J144" s="53"/>
      <c r="K144" s="9">
        <f>K145+K$12</f>
        <v>-65.48053709143653</v>
      </c>
      <c r="L144" s="51" t="s">
        <v>40</v>
      </c>
      <c r="M144" s="52"/>
      <c r="N144" s="53"/>
      <c r="O144" s="9">
        <f>O145+O$12</f>
        <v>-0.9311551724232814</v>
      </c>
      <c r="P144" s="51" t="s">
        <v>40</v>
      </c>
      <c r="Q144" s="52"/>
      <c r="R144" s="53"/>
      <c r="S144" s="9">
        <f>S145+S$12</f>
        <v>7.294476218996831</v>
      </c>
      <c r="T144" s="51" t="s">
        <v>40</v>
      </c>
      <c r="U144" s="52"/>
      <c r="V144" s="53"/>
      <c r="W144" s="9">
        <f>W145+W$12</f>
        <v>17.84624017316954</v>
      </c>
    </row>
    <row r="145" spans="1:23" ht="18" customHeight="1" hidden="1">
      <c r="A145" s="40"/>
      <c r="B145" s="55"/>
      <c r="C145" s="49"/>
      <c r="D145" s="51" t="s">
        <v>41</v>
      </c>
      <c r="E145" s="52"/>
      <c r="F145" s="53"/>
      <c r="G145" s="9">
        <f>G$11*G146/(G$11-G146)</f>
        <v>-101.32789374959643</v>
      </c>
      <c r="H145" s="51" t="s">
        <v>41</v>
      </c>
      <c r="I145" s="52"/>
      <c r="J145" s="53"/>
      <c r="K145" s="9">
        <f>K$11*K146/(K$11-K146)</f>
        <v>-94.35434709143652</v>
      </c>
      <c r="L145" s="51" t="s">
        <v>41</v>
      </c>
      <c r="M145" s="52"/>
      <c r="N145" s="53"/>
      <c r="O145" s="9">
        <f>O$11*O146/(O$11-O146)</f>
        <v>-38.72480517242328</v>
      </c>
      <c r="P145" s="51" t="s">
        <v>41</v>
      </c>
      <c r="Q145" s="52"/>
      <c r="R145" s="53"/>
      <c r="S145" s="9">
        <f>S$11*S146/(S$11-S146)</f>
        <v>-22.03986378100317</v>
      </c>
      <c r="T145" s="51" t="s">
        <v>41</v>
      </c>
      <c r="U145" s="52"/>
      <c r="V145" s="53"/>
      <c r="W145" s="9">
        <f>W$11*W146/(W$11-W146)</f>
        <v>-9.91261982683046</v>
      </c>
    </row>
    <row r="146" spans="1:23" ht="18" customHeight="1" hidden="1">
      <c r="A146" s="40"/>
      <c r="B146" s="55"/>
      <c r="C146" s="49"/>
      <c r="D146" s="51" t="s">
        <v>42</v>
      </c>
      <c r="E146" s="52"/>
      <c r="F146" s="53"/>
      <c r="G146" s="9">
        <f>G$15+G143</f>
        <v>104.22308510252523</v>
      </c>
      <c r="H146" s="51" t="s">
        <v>42</v>
      </c>
      <c r="I146" s="52"/>
      <c r="J146" s="53"/>
      <c r="K146" s="9">
        <f>K$15+K143</f>
        <v>111.56980120030676</v>
      </c>
      <c r="L146" s="51" t="s">
        <v>42</v>
      </c>
      <c r="M146" s="52"/>
      <c r="N146" s="53"/>
      <c r="O146" s="9">
        <f>O$15+O143</f>
        <v>70.54180843531572</v>
      </c>
      <c r="P146" s="51" t="s">
        <v>42</v>
      </c>
      <c r="Q146" s="52"/>
      <c r="R146" s="53"/>
      <c r="S146" s="9">
        <f>S$15+S143</f>
        <v>58.2450917222791</v>
      </c>
      <c r="T146" s="51" t="s">
        <v>42</v>
      </c>
      <c r="U146" s="52"/>
      <c r="V146" s="53"/>
      <c r="W146" s="9">
        <f>W$15+W143</f>
        <v>48.80723412045103</v>
      </c>
    </row>
    <row r="147" spans="1:23" ht="18" customHeight="1" hidden="1">
      <c r="A147" s="40"/>
      <c r="B147" s="56"/>
      <c r="C147" s="50"/>
      <c r="D147" s="51" t="s">
        <v>43</v>
      </c>
      <c r="E147" s="52"/>
      <c r="F147" s="53"/>
      <c r="G147" s="14">
        <f>G146/G145</f>
        <v>-1.0285725010734306</v>
      </c>
      <c r="H147" s="51" t="s">
        <v>43</v>
      </c>
      <c r="I147" s="52"/>
      <c r="J147" s="53"/>
      <c r="K147" s="14">
        <f>K146/K145</f>
        <v>-1.1824553360767485</v>
      </c>
      <c r="L147" s="51" t="s">
        <v>43</v>
      </c>
      <c r="M147" s="52"/>
      <c r="N147" s="53"/>
      <c r="O147" s="14">
        <f>O146/O145</f>
        <v>-1.821618162343912</v>
      </c>
      <c r="P147" s="51" t="s">
        <v>43</v>
      </c>
      <c r="Q147" s="52"/>
      <c r="R147" s="53"/>
      <c r="S147" s="14">
        <f>S146/S145</f>
        <v>-2.6427155948433003</v>
      </c>
      <c r="T147" s="51" t="s">
        <v>43</v>
      </c>
      <c r="U147" s="52"/>
      <c r="V147" s="53"/>
      <c r="W147" s="14">
        <f>W146/W145</f>
        <v>-4.92374720034603</v>
      </c>
    </row>
    <row r="148" spans="1:23" ht="18" customHeight="1">
      <c r="A148" s="40"/>
      <c r="B148" s="54" t="s">
        <v>11</v>
      </c>
      <c r="C148" s="35" t="s">
        <v>64</v>
      </c>
      <c r="D148" s="23">
        <f>IF(G150&lt;-$C$12,ABS($B$4/G153),"")</f>
        <v>6.433501281406607</v>
      </c>
      <c r="E148" s="7" t="s">
        <v>36</v>
      </c>
      <c r="F148" s="24">
        <f>IF(G150&lt;-$C$12,ABS($B$5/G153),"")</f>
        <v>8.578001708542144</v>
      </c>
      <c r="G148" s="18">
        <f>IF(G150&lt;-$C$12,-G150,"-")</f>
        <v>71.78960450917154</v>
      </c>
      <c r="H148" s="23">
        <f>IF(K150&lt;-$C$12,ABS($B$4/K153),"")</f>
        <v>5.688202925290888</v>
      </c>
      <c r="I148" s="7" t="s">
        <v>36</v>
      </c>
      <c r="J148" s="24">
        <f>IF(K150&lt;-$C$12,ABS($B$5/K153),"")</f>
        <v>7.584270567054518</v>
      </c>
      <c r="K148" s="18">
        <f>IF(K150&lt;-$C$12,-K150,"-")</f>
        <v>66.30619727734367</v>
      </c>
      <c r="L148" s="23">
        <f>IF(O150&lt;-$C$12,ABS($B$4/O153),"")</f>
      </c>
      <c r="M148" s="7" t="s">
        <v>36</v>
      </c>
      <c r="N148" s="24">
        <f>IF(O150&lt;-$C$12,ABS($B$5/O153),"")</f>
      </c>
      <c r="O148" s="18" t="str">
        <f>IF(O150&lt;-$C$12,-O150,"-")</f>
        <v>-</v>
      </c>
      <c r="P148" s="23">
        <f>IF(S150&lt;-$C$12,ABS($B$4/S153),"")</f>
      </c>
      <c r="Q148" s="7" t="s">
        <v>36</v>
      </c>
      <c r="R148" s="24">
        <f>IF(S150&lt;-$C$12,ABS($B$5/S153),"")</f>
      </c>
      <c r="S148" s="18" t="str">
        <f>IF(S150&lt;-$C$12,-S150,"-")</f>
        <v>-</v>
      </c>
      <c r="T148" s="23">
        <f>IF(W150&lt;-$C$12,ABS($B$4/W153),"")</f>
      </c>
      <c r="U148" s="7" t="s">
        <v>36</v>
      </c>
      <c r="V148" s="24">
        <f>IF(W150&lt;-$C$12,ABS($B$5/W153),"")</f>
      </c>
      <c r="W148" s="18" t="str">
        <f>IF(W150&lt;-$C$12,-W150,"-")</f>
        <v>-</v>
      </c>
    </row>
    <row r="149" spans="1:23" s="13" customFormat="1" ht="18" customHeight="1" hidden="1">
      <c r="A149" s="40"/>
      <c r="B149" s="55"/>
      <c r="C149" s="12"/>
      <c r="D149" s="51" t="s">
        <v>39</v>
      </c>
      <c r="E149" s="52"/>
      <c r="F149" s="53"/>
      <c r="G149" s="10">
        <v>45</v>
      </c>
      <c r="H149" s="51" t="s">
        <v>39</v>
      </c>
      <c r="I149" s="52"/>
      <c r="J149" s="53"/>
      <c r="K149" s="10">
        <v>45</v>
      </c>
      <c r="L149" s="51" t="s">
        <v>39</v>
      </c>
      <c r="M149" s="52"/>
      <c r="N149" s="53"/>
      <c r="O149" s="10">
        <v>45</v>
      </c>
      <c r="P149" s="51" t="s">
        <v>39</v>
      </c>
      <c r="Q149" s="52"/>
      <c r="R149" s="53"/>
      <c r="S149" s="10">
        <v>45</v>
      </c>
      <c r="T149" s="51" t="s">
        <v>39</v>
      </c>
      <c r="U149" s="52"/>
      <c r="V149" s="53"/>
      <c r="W149" s="10">
        <v>45</v>
      </c>
    </row>
    <row r="150" spans="1:23" ht="18" customHeight="1" hidden="1">
      <c r="A150" s="40"/>
      <c r="B150" s="55"/>
      <c r="C150" s="48"/>
      <c r="D150" s="51" t="s">
        <v>40</v>
      </c>
      <c r="E150" s="52"/>
      <c r="F150" s="53"/>
      <c r="G150" s="9">
        <f>G151+G$12</f>
        <v>-71.78960450917154</v>
      </c>
      <c r="H150" s="51" t="s">
        <v>40</v>
      </c>
      <c r="I150" s="52"/>
      <c r="J150" s="53"/>
      <c r="K150" s="9">
        <f>K151+K$12</f>
        <v>-66.30619727734367</v>
      </c>
      <c r="L150" s="51" t="s">
        <v>40</v>
      </c>
      <c r="M150" s="52"/>
      <c r="N150" s="53"/>
      <c r="O150" s="9">
        <f>O151+O$12</f>
        <v>-1.0962522080506147</v>
      </c>
      <c r="P150" s="51" t="s">
        <v>40</v>
      </c>
      <c r="Q150" s="52"/>
      <c r="R150" s="53"/>
      <c r="S150" s="9">
        <f>S151+S$12</f>
        <v>7.663466650318949</v>
      </c>
      <c r="T150" s="51" t="s">
        <v>40</v>
      </c>
      <c r="U150" s="52"/>
      <c r="V150" s="53"/>
      <c r="W150" s="9">
        <f>W151+W$12</f>
        <v>18.011049098838683</v>
      </c>
    </row>
    <row r="151" spans="1:23" ht="18" customHeight="1" hidden="1">
      <c r="A151" s="40"/>
      <c r="B151" s="55"/>
      <c r="C151" s="49"/>
      <c r="D151" s="51" t="s">
        <v>41</v>
      </c>
      <c r="E151" s="52"/>
      <c r="F151" s="53"/>
      <c r="G151" s="9">
        <f>G$11*G152/(G$11-G152)</f>
        <v>-101.45899450917153</v>
      </c>
      <c r="H151" s="51" t="s">
        <v>41</v>
      </c>
      <c r="I151" s="52"/>
      <c r="J151" s="53"/>
      <c r="K151" s="9">
        <f>K$11*K152/(K$11-K152)</f>
        <v>-95.18000727734368</v>
      </c>
      <c r="L151" s="51" t="s">
        <v>41</v>
      </c>
      <c r="M151" s="52"/>
      <c r="N151" s="53"/>
      <c r="O151" s="9">
        <f>O$11*O152/(O$11-O152)</f>
        <v>-38.889902208050614</v>
      </c>
      <c r="P151" s="51" t="s">
        <v>41</v>
      </c>
      <c r="Q151" s="52"/>
      <c r="R151" s="53"/>
      <c r="S151" s="9">
        <f>S$11*S152/(S$11-S152)</f>
        <v>-21.670873349681052</v>
      </c>
      <c r="T151" s="51" t="s">
        <v>41</v>
      </c>
      <c r="U151" s="52"/>
      <c r="V151" s="53"/>
      <c r="W151" s="9">
        <f>W$11*W152/(W$11-W152)</f>
        <v>-9.747810901161314</v>
      </c>
    </row>
    <row r="152" spans="1:23" ht="18" customHeight="1" hidden="1">
      <c r="A152" s="40"/>
      <c r="B152" s="55"/>
      <c r="C152" s="49"/>
      <c r="D152" s="51" t="s">
        <v>42</v>
      </c>
      <c r="E152" s="52"/>
      <c r="F152" s="53"/>
      <c r="G152" s="9">
        <f>G$10+G149</f>
        <v>104.0847486415866</v>
      </c>
      <c r="H152" s="51" t="s">
        <v>42</v>
      </c>
      <c r="I152" s="52"/>
      <c r="J152" s="53"/>
      <c r="K152" s="9">
        <f>K$10+K149</f>
        <v>110.4369967599817</v>
      </c>
      <c r="L152" s="51" t="s">
        <v>42</v>
      </c>
      <c r="M152" s="52"/>
      <c r="N152" s="53"/>
      <c r="O152" s="9">
        <f>O$10+O149</f>
        <v>70.0004800625024</v>
      </c>
      <c r="P152" s="51" t="s">
        <v>42</v>
      </c>
      <c r="Q152" s="52"/>
      <c r="R152" s="53"/>
      <c r="S152" s="9">
        <f>S$10+S149</f>
        <v>60.98947002556632</v>
      </c>
      <c r="T152" s="51" t="s">
        <v>42</v>
      </c>
      <c r="U152" s="52"/>
      <c r="V152" s="53"/>
      <c r="W152" s="9">
        <f>W$10+W149</f>
        <v>53.239250006788524</v>
      </c>
    </row>
    <row r="153" spans="1:23" ht="18" customHeight="1" hidden="1">
      <c r="A153" s="40"/>
      <c r="B153" s="55"/>
      <c r="C153" s="50"/>
      <c r="D153" s="51" t="s">
        <v>43</v>
      </c>
      <c r="E153" s="52"/>
      <c r="F153" s="53"/>
      <c r="G153" s="14">
        <f>G152/G151</f>
        <v>-1.025879954213204</v>
      </c>
      <c r="H153" s="51" t="s">
        <v>43</v>
      </c>
      <c r="I153" s="52"/>
      <c r="J153" s="53"/>
      <c r="K153" s="14">
        <f>K152/K151</f>
        <v>-1.160296157975497</v>
      </c>
      <c r="L153" s="51" t="s">
        <v>43</v>
      </c>
      <c r="M153" s="52"/>
      <c r="N153" s="53"/>
      <c r="O153" s="14">
        <f>O152/O151</f>
        <v>-1.7999654431635874</v>
      </c>
      <c r="P153" s="51" t="s">
        <v>43</v>
      </c>
      <c r="Q153" s="52"/>
      <c r="R153" s="53"/>
      <c r="S153" s="14">
        <f>S152/S151</f>
        <v>-2.8143521971376364</v>
      </c>
      <c r="T153" s="51" t="s">
        <v>43</v>
      </c>
      <c r="U153" s="52"/>
      <c r="V153" s="53"/>
      <c r="W153" s="14">
        <f>W152/W151</f>
        <v>-5.461662166676399</v>
      </c>
    </row>
    <row r="154" spans="1:23" ht="18" customHeight="1">
      <c r="A154" s="40"/>
      <c r="B154" s="55"/>
      <c r="C154" s="3" t="s">
        <v>1</v>
      </c>
      <c r="D154" s="21">
        <f>IF(G156&lt;-$C$12,ABS($B$4/G159),"")</f>
        <v>5.862022529465667</v>
      </c>
      <c r="E154" s="19" t="s">
        <v>36</v>
      </c>
      <c r="F154" s="22">
        <f>IF(G156&lt;-$C$12,ABS($B$5/G159),"")</f>
        <v>7.816030039287557</v>
      </c>
      <c r="G154" s="20">
        <f>IF(G156&lt;-$C$12,-G156,"-")</f>
        <v>67.34094115284074</v>
      </c>
      <c r="H154" s="21">
        <f>IF(K156&lt;-$C$12,ABS($B$4/K159),"")</f>
        <v>5.155194556767017</v>
      </c>
      <c r="I154" s="19" t="s">
        <v>36</v>
      </c>
      <c r="J154" s="22">
        <f>IF(K156&lt;-$C$12,ABS($B$5/K159),"")</f>
        <v>6.873592742356023</v>
      </c>
      <c r="K154" s="20">
        <f>IF(K156&lt;-$C$12,-K156,"-")</f>
        <v>62.17770585321738</v>
      </c>
      <c r="L154" s="21">
        <f>IF(O156&lt;-$C$12,ABS($B$4/O159),"")</f>
      </c>
      <c r="M154" s="19" t="s">
        <v>36</v>
      </c>
      <c r="N154" s="22">
        <f>IF(O156&lt;-$C$12,ABS($B$5/O159),"")</f>
      </c>
      <c r="O154" s="20" t="str">
        <f>IF(O156&lt;-$C$12,-O156,"-")</f>
        <v>-</v>
      </c>
      <c r="P154" s="21">
        <f>IF(S156&lt;-$C$12,ABS($B$4/S159),"")</f>
      </c>
      <c r="Q154" s="19" t="s">
        <v>36</v>
      </c>
      <c r="R154" s="22">
        <f>IF(S156&lt;-$C$12,ABS($B$5/S159),"")</f>
      </c>
      <c r="S154" s="20" t="str">
        <f>IF(S156&lt;-$C$12,-S156,"-")</f>
        <v>-</v>
      </c>
      <c r="T154" s="21">
        <f>IF(W156&lt;-$C$12,ABS($B$4/W159),"")</f>
      </c>
      <c r="U154" s="19" t="s">
        <v>36</v>
      </c>
      <c r="V154" s="22">
        <f>IF(W156&lt;-$C$12,ABS($B$5/W159),"")</f>
      </c>
      <c r="W154" s="20" t="str">
        <f>IF(W156&lt;-$C$12,-W156,"-")</f>
        <v>-</v>
      </c>
    </row>
    <row r="155" spans="1:23" s="13" customFormat="1" ht="18" customHeight="1" hidden="1">
      <c r="A155" s="40"/>
      <c r="B155" s="55"/>
      <c r="C155" s="12"/>
      <c r="D155" s="57" t="s">
        <v>39</v>
      </c>
      <c r="E155" s="58"/>
      <c r="F155" s="59"/>
      <c r="G155" s="15">
        <v>45</v>
      </c>
      <c r="H155" s="57" t="s">
        <v>39</v>
      </c>
      <c r="I155" s="58"/>
      <c r="J155" s="59"/>
      <c r="K155" s="15">
        <v>45</v>
      </c>
      <c r="L155" s="57" t="s">
        <v>39</v>
      </c>
      <c r="M155" s="58"/>
      <c r="N155" s="59"/>
      <c r="O155" s="15">
        <v>45</v>
      </c>
      <c r="P155" s="57" t="s">
        <v>39</v>
      </c>
      <c r="Q155" s="58"/>
      <c r="R155" s="59"/>
      <c r="S155" s="15">
        <v>45</v>
      </c>
      <c r="T155" s="57" t="s">
        <v>39</v>
      </c>
      <c r="U155" s="58"/>
      <c r="V155" s="59"/>
      <c r="W155" s="15">
        <v>45</v>
      </c>
    </row>
    <row r="156" spans="1:23" ht="18" customHeight="1" hidden="1">
      <c r="A156" s="40"/>
      <c r="B156" s="55"/>
      <c r="C156" s="48"/>
      <c r="D156" s="51" t="s">
        <v>40</v>
      </c>
      <c r="E156" s="52"/>
      <c r="F156" s="53"/>
      <c r="G156" s="9">
        <f>G157+G$12</f>
        <v>-67.34094115284074</v>
      </c>
      <c r="H156" s="51" t="s">
        <v>40</v>
      </c>
      <c r="I156" s="52"/>
      <c r="J156" s="53"/>
      <c r="K156" s="9">
        <f>K157+K$12</f>
        <v>-62.17770585321738</v>
      </c>
      <c r="L156" s="51" t="s">
        <v>40</v>
      </c>
      <c r="M156" s="52"/>
      <c r="N156" s="53"/>
      <c r="O156" s="9">
        <f>O157+O$12</f>
        <v>0.42657775598480896</v>
      </c>
      <c r="P156" s="51" t="s">
        <v>40</v>
      </c>
      <c r="Q156" s="52"/>
      <c r="R156" s="53"/>
      <c r="S156" s="9">
        <f>S157+S$12</f>
        <v>7.934653362000184</v>
      </c>
      <c r="T156" s="51" t="s">
        <v>40</v>
      </c>
      <c r="U156" s="52"/>
      <c r="V156" s="53"/>
      <c r="W156" s="9">
        <f>W157+W$12</f>
        <v>18.029852621594642</v>
      </c>
    </row>
    <row r="157" spans="1:23" ht="18" customHeight="1" hidden="1">
      <c r="A157" s="40"/>
      <c r="B157" s="55"/>
      <c r="C157" s="49"/>
      <c r="D157" s="51" t="s">
        <v>41</v>
      </c>
      <c r="E157" s="52"/>
      <c r="F157" s="53"/>
      <c r="G157" s="9">
        <f>G$11*G158/(G$11-G158)</f>
        <v>-97.01033115284073</v>
      </c>
      <c r="H157" s="51" t="s">
        <v>41</v>
      </c>
      <c r="I157" s="52"/>
      <c r="J157" s="53"/>
      <c r="K157" s="9">
        <f>K$11*K158/(K$11-K158)</f>
        <v>-91.05151585321738</v>
      </c>
      <c r="L157" s="51" t="s">
        <v>41</v>
      </c>
      <c r="M157" s="52"/>
      <c r="N157" s="53"/>
      <c r="O157" s="9">
        <f>O$11*O158/(O$11-O158)</f>
        <v>-37.36707224401519</v>
      </c>
      <c r="P157" s="51" t="s">
        <v>41</v>
      </c>
      <c r="Q157" s="52"/>
      <c r="R157" s="53"/>
      <c r="S157" s="9">
        <f>S$11*S158/(S$11-S158)</f>
        <v>-21.399686637999817</v>
      </c>
      <c r="T157" s="51" t="s">
        <v>41</v>
      </c>
      <c r="U157" s="52"/>
      <c r="V157" s="53"/>
      <c r="W157" s="9">
        <f>W$11*W158/(W$11-W158)</f>
        <v>-9.729007378405356</v>
      </c>
    </row>
    <row r="158" spans="1:23" ht="18" customHeight="1" hidden="1">
      <c r="A158" s="40"/>
      <c r="B158" s="55"/>
      <c r="C158" s="49"/>
      <c r="D158" s="51" t="s">
        <v>42</v>
      </c>
      <c r="E158" s="52"/>
      <c r="F158" s="53"/>
      <c r="G158" s="9">
        <f>G$15+G155</f>
        <v>109.22308510252523</v>
      </c>
      <c r="H158" s="51" t="s">
        <v>42</v>
      </c>
      <c r="I158" s="52"/>
      <c r="J158" s="53"/>
      <c r="K158" s="9">
        <f>K$15+K155</f>
        <v>116.56980120030676</v>
      </c>
      <c r="L158" s="51" t="s">
        <v>42</v>
      </c>
      <c r="M158" s="52"/>
      <c r="N158" s="53"/>
      <c r="O158" s="9">
        <f>O$15+O155</f>
        <v>75.54180843531572</v>
      </c>
      <c r="P158" s="51" t="s">
        <v>42</v>
      </c>
      <c r="Q158" s="52"/>
      <c r="R158" s="53"/>
      <c r="S158" s="9">
        <f>S$15+S155</f>
        <v>63.2450917222791</v>
      </c>
      <c r="T158" s="51" t="s">
        <v>42</v>
      </c>
      <c r="U158" s="52"/>
      <c r="V158" s="53"/>
      <c r="W158" s="9">
        <f>W$15+W155</f>
        <v>53.80723412045103</v>
      </c>
    </row>
    <row r="159" spans="1:23" ht="18" customHeight="1" hidden="1">
      <c r="A159" s="40"/>
      <c r="B159" s="56"/>
      <c r="C159" s="50"/>
      <c r="D159" s="51" t="s">
        <v>43</v>
      </c>
      <c r="E159" s="52"/>
      <c r="F159" s="53"/>
      <c r="G159" s="14">
        <f>G158/G157</f>
        <v>-1.1258912716259384</v>
      </c>
      <c r="H159" s="51" t="s">
        <v>43</v>
      </c>
      <c r="I159" s="52"/>
      <c r="J159" s="53"/>
      <c r="K159" s="14">
        <f>K158/K157</f>
        <v>-1.2802620594282799</v>
      </c>
      <c r="L159" s="51" t="s">
        <v>43</v>
      </c>
      <c r="M159" s="52"/>
      <c r="N159" s="53"/>
      <c r="O159" s="14">
        <f>O158/O157</f>
        <v>-2.0216143224176384</v>
      </c>
      <c r="P159" s="51" t="s">
        <v>43</v>
      </c>
      <c r="Q159" s="52"/>
      <c r="R159" s="53"/>
      <c r="S159" s="14">
        <f>S158/S157</f>
        <v>-2.955421394347599</v>
      </c>
      <c r="T159" s="51" t="s">
        <v>43</v>
      </c>
      <c r="U159" s="52"/>
      <c r="V159" s="53"/>
      <c r="W159" s="14">
        <f>W158/W157</f>
        <v>-5.530598552107416</v>
      </c>
    </row>
    <row r="160" spans="1:23" ht="18" customHeight="1">
      <c r="A160" s="40"/>
      <c r="B160" s="42" t="s">
        <v>12</v>
      </c>
      <c r="C160" s="35" t="s">
        <v>64</v>
      </c>
      <c r="D160" s="23">
        <f>IF(G162&lt;-$C$12,ABS($B$4/G165),"")</f>
        <v>5.876075047518145</v>
      </c>
      <c r="E160" s="7" t="s">
        <v>36</v>
      </c>
      <c r="F160" s="24">
        <f>IF(G162&lt;-$C$12,ABS($B$5/G165),"")</f>
        <v>7.834766730024194</v>
      </c>
      <c r="G160" s="18">
        <f>IF(G162&lt;-$C$12,-G162,"-")</f>
        <v>67.45033266024484</v>
      </c>
      <c r="H160" s="23">
        <f>IF(K162&lt;-$C$12,ABS($B$4/K165),"")</f>
        <v>5.245993867400112</v>
      </c>
      <c r="I160" s="7" t="s">
        <v>36</v>
      </c>
      <c r="J160" s="24">
        <f>IF(K162&lt;-$C$12,ABS($B$5/K165),"")</f>
        <v>6.994658489866818</v>
      </c>
      <c r="K160" s="18">
        <f>IF(K162&lt;-$C$12,-K162,"-")</f>
        <v>62.88100470817434</v>
      </c>
      <c r="L160" s="23">
        <f>IF(O162&lt;-$C$12,ABS($B$4/O165),"")</f>
      </c>
      <c r="M160" s="7" t="s">
        <v>36</v>
      </c>
      <c r="N160" s="24">
        <f>IF(O162&lt;-$C$12,ABS($B$5/O165),"")</f>
      </c>
      <c r="O160" s="18" t="str">
        <f>IF(O162&lt;-$C$12,-O162,"-")</f>
        <v>-</v>
      </c>
      <c r="P160" s="23">
        <f>IF(S162&lt;-$C$12,ABS($B$4/S165),"")</f>
      </c>
      <c r="Q160" s="7" t="s">
        <v>36</v>
      </c>
      <c r="R160" s="24">
        <f>IF(S162&lt;-$C$12,ABS($B$5/S165),"")</f>
      </c>
      <c r="S160" s="18" t="str">
        <f>IF(S162&lt;-$C$12,-S162,"-")</f>
        <v>-</v>
      </c>
      <c r="T160" s="23">
        <f>IF(W162&lt;-$C$12,ABS($B$4/W165),"")</f>
      </c>
      <c r="U160" s="7" t="s">
        <v>36</v>
      </c>
      <c r="V160" s="24">
        <f>IF(W162&lt;-$C$12,ABS($B$5/W165),"")</f>
      </c>
      <c r="W160" s="18" t="str">
        <f>IF(W162&lt;-$C$12,-W162,"-")</f>
        <v>-</v>
      </c>
    </row>
    <row r="161" spans="1:23" s="13" customFormat="1" ht="18" customHeight="1" hidden="1">
      <c r="A161" s="40"/>
      <c r="B161" s="43"/>
      <c r="C161" s="12"/>
      <c r="D161" s="51" t="s">
        <v>39</v>
      </c>
      <c r="E161" s="52"/>
      <c r="F161" s="53"/>
      <c r="G161" s="10">
        <v>50</v>
      </c>
      <c r="H161" s="51" t="s">
        <v>39</v>
      </c>
      <c r="I161" s="52"/>
      <c r="J161" s="53"/>
      <c r="K161" s="10">
        <v>50</v>
      </c>
      <c r="L161" s="51" t="s">
        <v>39</v>
      </c>
      <c r="M161" s="52"/>
      <c r="N161" s="53"/>
      <c r="O161" s="10">
        <v>50</v>
      </c>
      <c r="P161" s="51" t="s">
        <v>39</v>
      </c>
      <c r="Q161" s="52"/>
      <c r="R161" s="53"/>
      <c r="S161" s="10">
        <v>50</v>
      </c>
      <c r="T161" s="51" t="s">
        <v>39</v>
      </c>
      <c r="U161" s="52"/>
      <c r="V161" s="53"/>
      <c r="W161" s="10">
        <v>50</v>
      </c>
    </row>
    <row r="162" spans="1:23" ht="18" customHeight="1" hidden="1">
      <c r="A162" s="40"/>
      <c r="B162" s="43"/>
      <c r="C162" s="48"/>
      <c r="D162" s="51" t="s">
        <v>40</v>
      </c>
      <c r="E162" s="52"/>
      <c r="F162" s="53"/>
      <c r="G162" s="9">
        <f>G163+G$12</f>
        <v>-67.45033266024484</v>
      </c>
      <c r="H162" s="51" t="s">
        <v>40</v>
      </c>
      <c r="I162" s="52"/>
      <c r="J162" s="53"/>
      <c r="K162" s="9">
        <f>K163+K$12</f>
        <v>-62.88100470817434</v>
      </c>
      <c r="L162" s="51" t="s">
        <v>40</v>
      </c>
      <c r="M162" s="52"/>
      <c r="N162" s="53"/>
      <c r="O162" s="9">
        <f>O163+O$12</f>
        <v>0.2926900110182018</v>
      </c>
      <c r="P162" s="51" t="s">
        <v>40</v>
      </c>
      <c r="Q162" s="52"/>
      <c r="R162" s="53"/>
      <c r="S162" s="9">
        <f>S163+S$12</f>
        <v>8.231606984996546</v>
      </c>
      <c r="T162" s="51" t="s">
        <v>40</v>
      </c>
      <c r="U162" s="52"/>
      <c r="V162" s="53"/>
      <c r="W162" s="9">
        <f>W163+W$12</f>
        <v>18.161905188934334</v>
      </c>
    </row>
    <row r="163" spans="1:23" ht="18" customHeight="1" hidden="1">
      <c r="A163" s="40"/>
      <c r="B163" s="43"/>
      <c r="C163" s="49"/>
      <c r="D163" s="51" t="s">
        <v>41</v>
      </c>
      <c r="E163" s="52"/>
      <c r="F163" s="53"/>
      <c r="G163" s="9">
        <f>G$11*G164/(G$11-G164)</f>
        <v>-97.11972266024483</v>
      </c>
      <c r="H163" s="51" t="s">
        <v>41</v>
      </c>
      <c r="I163" s="52"/>
      <c r="J163" s="53"/>
      <c r="K163" s="9">
        <f>K$11*K164/(K$11-K164)</f>
        <v>-91.75481470817434</v>
      </c>
      <c r="L163" s="51" t="s">
        <v>41</v>
      </c>
      <c r="M163" s="52"/>
      <c r="N163" s="53"/>
      <c r="O163" s="9">
        <f>O$11*O164/(O$11-O164)</f>
        <v>-37.5009599889818</v>
      </c>
      <c r="P163" s="51" t="s">
        <v>41</v>
      </c>
      <c r="Q163" s="52"/>
      <c r="R163" s="53"/>
      <c r="S163" s="9">
        <f>S$11*S164/(S$11-S164)</f>
        <v>-21.102733015003455</v>
      </c>
      <c r="T163" s="51" t="s">
        <v>41</v>
      </c>
      <c r="U163" s="52"/>
      <c r="V163" s="53"/>
      <c r="W163" s="9">
        <f>W$11*W164/(W$11-W164)</f>
        <v>-9.596954811065663</v>
      </c>
    </row>
    <row r="164" spans="1:23" ht="18" customHeight="1" hidden="1">
      <c r="A164" s="40"/>
      <c r="B164" s="43"/>
      <c r="C164" s="49"/>
      <c r="D164" s="51" t="s">
        <v>42</v>
      </c>
      <c r="E164" s="52"/>
      <c r="F164" s="53"/>
      <c r="G164" s="9">
        <f>G$10+G161</f>
        <v>109.0847486415866</v>
      </c>
      <c r="H164" s="51" t="s">
        <v>42</v>
      </c>
      <c r="I164" s="52"/>
      <c r="J164" s="53"/>
      <c r="K164" s="9">
        <f>K$10+K161</f>
        <v>115.4369967599817</v>
      </c>
      <c r="L164" s="51" t="s">
        <v>42</v>
      </c>
      <c r="M164" s="52"/>
      <c r="N164" s="53"/>
      <c r="O164" s="9">
        <f>O$10+O161</f>
        <v>75.0004800625024</v>
      </c>
      <c r="P164" s="51" t="s">
        <v>42</v>
      </c>
      <c r="Q164" s="52"/>
      <c r="R164" s="53"/>
      <c r="S164" s="9">
        <f>S$10+S161</f>
        <v>65.98947002556632</v>
      </c>
      <c r="T164" s="51" t="s">
        <v>42</v>
      </c>
      <c r="U164" s="52"/>
      <c r="V164" s="53"/>
      <c r="W164" s="9">
        <f>W$10+W161</f>
        <v>58.239250006788524</v>
      </c>
    </row>
    <row r="165" spans="1:23" ht="18" customHeight="1" hidden="1">
      <c r="A165" s="40"/>
      <c r="B165" s="43"/>
      <c r="C165" s="50"/>
      <c r="D165" s="51" t="s">
        <v>43</v>
      </c>
      <c r="E165" s="52"/>
      <c r="F165" s="53"/>
      <c r="G165" s="14">
        <f>G164/G163</f>
        <v>-1.1231987247657118</v>
      </c>
      <c r="H165" s="51" t="s">
        <v>43</v>
      </c>
      <c r="I165" s="52"/>
      <c r="J165" s="53"/>
      <c r="K165" s="14">
        <f>K164/K163</f>
        <v>-1.2581028813270279</v>
      </c>
      <c r="L165" s="51" t="s">
        <v>43</v>
      </c>
      <c r="M165" s="52"/>
      <c r="N165" s="53"/>
      <c r="O165" s="14">
        <f>O164/O163</f>
        <v>-1.999961603237314</v>
      </c>
      <c r="P165" s="51" t="s">
        <v>43</v>
      </c>
      <c r="Q165" s="52"/>
      <c r="R165" s="53"/>
      <c r="S165" s="14">
        <f>S164/S163</f>
        <v>-3.127057996641935</v>
      </c>
      <c r="T165" s="51" t="s">
        <v>43</v>
      </c>
      <c r="U165" s="52"/>
      <c r="V165" s="53"/>
      <c r="W165" s="14">
        <f>W164/W163</f>
        <v>-6.068513518437786</v>
      </c>
    </row>
    <row r="166" spans="1:23" ht="18" customHeight="1">
      <c r="A166" s="41"/>
      <c r="B166" s="44"/>
      <c r="C166" s="3" t="s">
        <v>1</v>
      </c>
      <c r="D166" s="30">
        <f>IF(G168&lt;-$C$12,ABS($B$4/G171),"")</f>
        <v>5.395639156334826</v>
      </c>
      <c r="E166" s="31" t="s">
        <v>36</v>
      </c>
      <c r="F166" s="32">
        <f>IF(G168&lt;-$C$12,ABS($B$5/G171),"")</f>
        <v>7.194185541779769</v>
      </c>
      <c r="G166" s="33">
        <f>IF(G168&lt;-$C$12,-G168,"-")</f>
        <v>63.71039038432581</v>
      </c>
      <c r="H166" s="30">
        <f>IF(K168&lt;-$C$12,ABS($B$4/K171),"")</f>
        <v>4.789311014423112</v>
      </c>
      <c r="I166" s="31" t="s">
        <v>36</v>
      </c>
      <c r="J166" s="32">
        <f>IF(K168&lt;-$C$12,ABS($B$5/K171),"")</f>
        <v>6.3857480192308165</v>
      </c>
      <c r="K166" s="33">
        <f>IF(K168&lt;-$C$12,-K168,"-")</f>
        <v>59.343703319675335</v>
      </c>
      <c r="L166" s="30">
        <f>IF(O168&lt;-$C$12,ABS($B$4/O171),"")</f>
      </c>
      <c r="M166" s="31" t="s">
        <v>36</v>
      </c>
      <c r="N166" s="32">
        <f>IF(O168&lt;-$C$12,ABS($B$5/O171),"")</f>
      </c>
      <c r="O166" s="33" t="str">
        <f>IF(O168&lt;-$C$12,-O168,"-")</f>
        <v>-</v>
      </c>
      <c r="P166" s="30">
        <f>IF(S168&lt;-$C$12,ABS($B$4/S171),"")</f>
      </c>
      <c r="Q166" s="31" t="s">
        <v>36</v>
      </c>
      <c r="R166" s="32">
        <f>IF(S168&lt;-$C$12,ABS($B$5/S171),"")</f>
      </c>
      <c r="S166" s="33" t="str">
        <f>IF(S168&lt;-$C$12,-S168,"-")</f>
        <v>-</v>
      </c>
      <c r="T166" s="30">
        <f>IF(W168&lt;-$C$12,ABS($B$4/W171),"")</f>
      </c>
      <c r="U166" s="31" t="s">
        <v>36</v>
      </c>
      <c r="V166" s="32">
        <f>IF(W168&lt;-$C$12,ABS($B$5/W171),"")</f>
      </c>
      <c r="W166" s="33" t="str">
        <f>IF(W168&lt;-$C$12,-W168,"-")</f>
        <v>-</v>
      </c>
    </row>
    <row r="167" spans="1:23" s="13" customFormat="1" ht="18" customHeight="1" hidden="1">
      <c r="A167" s="25"/>
      <c r="B167" s="27"/>
      <c r="C167" s="12"/>
      <c r="D167" s="45" t="s">
        <v>39</v>
      </c>
      <c r="E167" s="46"/>
      <c r="F167" s="47"/>
      <c r="G167" s="29">
        <v>50</v>
      </c>
      <c r="H167" s="45" t="s">
        <v>39</v>
      </c>
      <c r="I167" s="46"/>
      <c r="J167" s="47"/>
      <c r="K167" s="29">
        <v>50</v>
      </c>
      <c r="L167" s="45" t="s">
        <v>39</v>
      </c>
      <c r="M167" s="46"/>
      <c r="N167" s="47"/>
      <c r="O167" s="29">
        <v>50</v>
      </c>
      <c r="P167" s="45" t="s">
        <v>39</v>
      </c>
      <c r="Q167" s="46"/>
      <c r="R167" s="47"/>
      <c r="S167" s="29">
        <v>50</v>
      </c>
      <c r="T167" s="45" t="s">
        <v>39</v>
      </c>
      <c r="U167" s="46"/>
      <c r="V167" s="47"/>
      <c r="W167" s="29">
        <v>50</v>
      </c>
    </row>
    <row r="168" spans="1:23" ht="18" customHeight="1" hidden="1">
      <c r="A168" s="25"/>
      <c r="B168" s="27"/>
      <c r="C168" s="48"/>
      <c r="D168" s="51" t="s">
        <v>40</v>
      </c>
      <c r="E168" s="52"/>
      <c r="F168" s="53"/>
      <c r="G168" s="9">
        <f>G169+G$12</f>
        <v>-63.71039038432581</v>
      </c>
      <c r="H168" s="51" t="s">
        <v>40</v>
      </c>
      <c r="I168" s="52"/>
      <c r="J168" s="53"/>
      <c r="K168" s="9">
        <f>K169+K$12</f>
        <v>-59.343703319675335</v>
      </c>
      <c r="L168" s="51" t="s">
        <v>40</v>
      </c>
      <c r="M168" s="52"/>
      <c r="N168" s="53"/>
      <c r="O168" s="9">
        <f>O169+O$12</f>
        <v>1.5398561553678434</v>
      </c>
      <c r="P168" s="51" t="s">
        <v>40</v>
      </c>
      <c r="Q168" s="52"/>
      <c r="R168" s="53"/>
      <c r="S168" s="9">
        <f>S169+S$12</f>
        <v>8.45232174481584</v>
      </c>
      <c r="T168" s="51" t="s">
        <v>40</v>
      </c>
      <c r="U168" s="52"/>
      <c r="V168" s="53"/>
      <c r="W168" s="9">
        <f>W169+W$12</f>
        <v>18.177155050623334</v>
      </c>
    </row>
    <row r="169" spans="1:23" ht="18" customHeight="1" hidden="1">
      <c r="A169" s="25"/>
      <c r="B169" s="27"/>
      <c r="C169" s="49"/>
      <c r="D169" s="51" t="s">
        <v>41</v>
      </c>
      <c r="E169" s="52"/>
      <c r="F169" s="53"/>
      <c r="G169" s="9">
        <f>G$11*G170/(G$11-G170)</f>
        <v>-93.37978038432581</v>
      </c>
      <c r="H169" s="51" t="s">
        <v>41</v>
      </c>
      <c r="I169" s="52"/>
      <c r="J169" s="53"/>
      <c r="K169" s="9">
        <f>K$11*K170/(K$11-K170)</f>
        <v>-88.21751331967533</v>
      </c>
      <c r="L169" s="51" t="s">
        <v>41</v>
      </c>
      <c r="M169" s="52"/>
      <c r="N169" s="53"/>
      <c r="O169" s="9">
        <f>O$11*O170/(O$11-O170)</f>
        <v>-36.253793844632156</v>
      </c>
      <c r="P169" s="51" t="s">
        <v>41</v>
      </c>
      <c r="Q169" s="52"/>
      <c r="R169" s="53"/>
      <c r="S169" s="9">
        <f>S$11*S170/(S$11-S170)</f>
        <v>-20.88201825518416</v>
      </c>
      <c r="T169" s="51" t="s">
        <v>41</v>
      </c>
      <c r="U169" s="52"/>
      <c r="V169" s="53"/>
      <c r="W169" s="9">
        <f>W$11*W170/(W$11-W170)</f>
        <v>-9.581704949376665</v>
      </c>
    </row>
    <row r="170" spans="1:23" ht="18" customHeight="1" hidden="1">
      <c r="A170" s="25"/>
      <c r="B170" s="27"/>
      <c r="C170" s="49"/>
      <c r="D170" s="51" t="s">
        <v>42</v>
      </c>
      <c r="E170" s="52"/>
      <c r="F170" s="53"/>
      <c r="G170" s="9">
        <f>G$15+G167</f>
        <v>114.22308510252523</v>
      </c>
      <c r="H170" s="51" t="s">
        <v>42</v>
      </c>
      <c r="I170" s="52"/>
      <c r="J170" s="53"/>
      <c r="K170" s="9">
        <f>K$15+K167</f>
        <v>121.56980120030676</v>
      </c>
      <c r="L170" s="51" t="s">
        <v>42</v>
      </c>
      <c r="M170" s="52"/>
      <c r="N170" s="53"/>
      <c r="O170" s="9">
        <f>O$15+O167</f>
        <v>80.54180843531572</v>
      </c>
      <c r="P170" s="51" t="s">
        <v>42</v>
      </c>
      <c r="Q170" s="52"/>
      <c r="R170" s="53"/>
      <c r="S170" s="9">
        <f>S$15+S167</f>
        <v>68.2450917222791</v>
      </c>
      <c r="T170" s="51" t="s">
        <v>42</v>
      </c>
      <c r="U170" s="52"/>
      <c r="V170" s="53"/>
      <c r="W170" s="9">
        <f>W$15+W167</f>
        <v>58.80723412045103</v>
      </c>
    </row>
    <row r="171" spans="1:23" ht="18" customHeight="1" hidden="1">
      <c r="A171" s="26"/>
      <c r="B171" s="28"/>
      <c r="C171" s="50"/>
      <c r="D171" s="51" t="s">
        <v>43</v>
      </c>
      <c r="E171" s="52"/>
      <c r="F171" s="53"/>
      <c r="G171" s="14">
        <f>G170/G169</f>
        <v>-1.2232100421784464</v>
      </c>
      <c r="H171" s="51" t="s">
        <v>43</v>
      </c>
      <c r="I171" s="52"/>
      <c r="J171" s="53"/>
      <c r="K171" s="14">
        <f>K170/K169</f>
        <v>-1.378068782779811</v>
      </c>
      <c r="L171" s="51" t="s">
        <v>43</v>
      </c>
      <c r="M171" s="52"/>
      <c r="N171" s="53"/>
      <c r="O171" s="14">
        <f>O170/O169</f>
        <v>-2.2216104824913647</v>
      </c>
      <c r="P171" s="51" t="s">
        <v>43</v>
      </c>
      <c r="Q171" s="52"/>
      <c r="R171" s="53"/>
      <c r="S171" s="14">
        <f>S170/S169</f>
        <v>-3.268127193851897</v>
      </c>
      <c r="T171" s="51" t="s">
        <v>43</v>
      </c>
      <c r="U171" s="52"/>
      <c r="V171" s="53"/>
      <c r="W171" s="14">
        <f>W170/W169</f>
        <v>-6.137449903868801</v>
      </c>
    </row>
    <row r="174" ht="23.25">
      <c r="A174" s="6" t="s">
        <v>22</v>
      </c>
    </row>
    <row r="175" ht="23.25">
      <c r="A175" s="6" t="s">
        <v>23</v>
      </c>
    </row>
    <row r="176" ht="23.25">
      <c r="A176" s="6" t="s">
        <v>62</v>
      </c>
    </row>
  </sheetData>
  <sheetProtection/>
  <mergeCells count="759">
    <mergeCell ref="T3:W3"/>
    <mergeCell ref="A2:A3"/>
    <mergeCell ref="C3:C5"/>
    <mergeCell ref="D3:G3"/>
    <mergeCell ref="H3:K3"/>
    <mergeCell ref="L3:O3"/>
    <mergeCell ref="P3:S3"/>
    <mergeCell ref="D5:F5"/>
    <mergeCell ref="H5:J5"/>
    <mergeCell ref="L5:N5"/>
    <mergeCell ref="T5:V5"/>
    <mergeCell ref="D4:G4"/>
    <mergeCell ref="H4:K4"/>
    <mergeCell ref="L4:O4"/>
    <mergeCell ref="P4:S4"/>
    <mergeCell ref="T4:W4"/>
    <mergeCell ref="P5:R5"/>
    <mergeCell ref="D12:F12"/>
    <mergeCell ref="H12:J12"/>
    <mergeCell ref="L12:N12"/>
    <mergeCell ref="P12:R12"/>
    <mergeCell ref="T12:V12"/>
    <mergeCell ref="D11:F11"/>
    <mergeCell ref="H11:J11"/>
    <mergeCell ref="L11:N11"/>
    <mergeCell ref="P11:R11"/>
    <mergeCell ref="T11:V11"/>
    <mergeCell ref="C13:C15"/>
    <mergeCell ref="D13:F13"/>
    <mergeCell ref="H13:J13"/>
    <mergeCell ref="L13:N13"/>
    <mergeCell ref="P13:R13"/>
    <mergeCell ref="T13:V13"/>
    <mergeCell ref="D15:F15"/>
    <mergeCell ref="H15:J15"/>
    <mergeCell ref="L15:N15"/>
    <mergeCell ref="P15:R15"/>
    <mergeCell ref="T15:V15"/>
    <mergeCell ref="D14:F14"/>
    <mergeCell ref="H14:J14"/>
    <mergeCell ref="L14:N14"/>
    <mergeCell ref="P14:R14"/>
    <mergeCell ref="T14:V14"/>
    <mergeCell ref="P17:R17"/>
    <mergeCell ref="T17:V17"/>
    <mergeCell ref="A16:A166"/>
    <mergeCell ref="B16:B27"/>
    <mergeCell ref="D17:F17"/>
    <mergeCell ref="H17:J17"/>
    <mergeCell ref="L17:N17"/>
    <mergeCell ref="C18:C21"/>
    <mergeCell ref="D18:F18"/>
    <mergeCell ref="H18:J18"/>
    <mergeCell ref="L18:N18"/>
    <mergeCell ref="P18:R18"/>
    <mergeCell ref="T18:V18"/>
    <mergeCell ref="D20:F20"/>
    <mergeCell ref="H20:J20"/>
    <mergeCell ref="L20:N20"/>
    <mergeCell ref="P20:R20"/>
    <mergeCell ref="T20:V20"/>
    <mergeCell ref="D19:F19"/>
    <mergeCell ref="H19:J19"/>
    <mergeCell ref="L19:N19"/>
    <mergeCell ref="P19:R19"/>
    <mergeCell ref="T19:V19"/>
    <mergeCell ref="D23:F23"/>
    <mergeCell ref="H23:J23"/>
    <mergeCell ref="L23:N23"/>
    <mergeCell ref="P23:R23"/>
    <mergeCell ref="T23:V23"/>
    <mergeCell ref="D21:F21"/>
    <mergeCell ref="H21:J21"/>
    <mergeCell ref="L21:N21"/>
    <mergeCell ref="P21:R21"/>
    <mergeCell ref="T21:V21"/>
    <mergeCell ref="C24:C27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5:F25"/>
    <mergeCell ref="H25:J25"/>
    <mergeCell ref="L25:N25"/>
    <mergeCell ref="P25:R25"/>
    <mergeCell ref="T25:V25"/>
    <mergeCell ref="T29:V29"/>
    <mergeCell ref="D27:F27"/>
    <mergeCell ref="H27:J27"/>
    <mergeCell ref="L27:N27"/>
    <mergeCell ref="P27:R27"/>
    <mergeCell ref="T27:V27"/>
    <mergeCell ref="C30:C33"/>
    <mergeCell ref="D30:F30"/>
    <mergeCell ref="H30:J30"/>
    <mergeCell ref="L30:N30"/>
    <mergeCell ref="P30:R30"/>
    <mergeCell ref="B28:B39"/>
    <mergeCell ref="D29:F29"/>
    <mergeCell ref="H29:J29"/>
    <mergeCell ref="L29:N29"/>
    <mergeCell ref="P29:R29"/>
    <mergeCell ref="D31:F31"/>
    <mergeCell ref="H31:J31"/>
    <mergeCell ref="L31:N31"/>
    <mergeCell ref="P31:R31"/>
    <mergeCell ref="T31:V31"/>
    <mergeCell ref="T30:V30"/>
    <mergeCell ref="D33:F33"/>
    <mergeCell ref="H33:J33"/>
    <mergeCell ref="L33:N33"/>
    <mergeCell ref="P33:R33"/>
    <mergeCell ref="T33:V33"/>
    <mergeCell ref="D32:F32"/>
    <mergeCell ref="H32:J32"/>
    <mergeCell ref="L32:N32"/>
    <mergeCell ref="P32:R32"/>
    <mergeCell ref="T32:V32"/>
    <mergeCell ref="T36:V36"/>
    <mergeCell ref="D35:F35"/>
    <mergeCell ref="H35:J35"/>
    <mergeCell ref="L35:N35"/>
    <mergeCell ref="P35:R35"/>
    <mergeCell ref="T35:V35"/>
    <mergeCell ref="D37:F37"/>
    <mergeCell ref="H37:J37"/>
    <mergeCell ref="L37:N37"/>
    <mergeCell ref="P37:R37"/>
    <mergeCell ref="T37:V37"/>
    <mergeCell ref="C36:C39"/>
    <mergeCell ref="D36:F36"/>
    <mergeCell ref="H36:J36"/>
    <mergeCell ref="L36:N36"/>
    <mergeCell ref="P36:R36"/>
    <mergeCell ref="D39:F39"/>
    <mergeCell ref="H39:J39"/>
    <mergeCell ref="L39:N39"/>
    <mergeCell ref="P39:R39"/>
    <mergeCell ref="T39:V39"/>
    <mergeCell ref="D38:F38"/>
    <mergeCell ref="H38:J38"/>
    <mergeCell ref="L38:N38"/>
    <mergeCell ref="P38:R38"/>
    <mergeCell ref="T38:V38"/>
    <mergeCell ref="B40:B51"/>
    <mergeCell ref="D41:F41"/>
    <mergeCell ref="H41:J41"/>
    <mergeCell ref="L41:N41"/>
    <mergeCell ref="P41:R41"/>
    <mergeCell ref="T41:V41"/>
    <mergeCell ref="C42:C45"/>
    <mergeCell ref="D42:F42"/>
    <mergeCell ref="H42:J42"/>
    <mergeCell ref="L42:N42"/>
    <mergeCell ref="P42:R42"/>
    <mergeCell ref="T42:V42"/>
    <mergeCell ref="D44:F44"/>
    <mergeCell ref="H44:J44"/>
    <mergeCell ref="L44:N44"/>
    <mergeCell ref="P44:R44"/>
    <mergeCell ref="T44:V44"/>
    <mergeCell ref="D43:F43"/>
    <mergeCell ref="H43:J43"/>
    <mergeCell ref="L43:N43"/>
    <mergeCell ref="P43:R43"/>
    <mergeCell ref="T43:V43"/>
    <mergeCell ref="D47:F47"/>
    <mergeCell ref="H47:J47"/>
    <mergeCell ref="L47:N47"/>
    <mergeCell ref="P47:R47"/>
    <mergeCell ref="T47:V47"/>
    <mergeCell ref="D45:F45"/>
    <mergeCell ref="H45:J45"/>
    <mergeCell ref="L45:N45"/>
    <mergeCell ref="P45:R45"/>
    <mergeCell ref="T45:V45"/>
    <mergeCell ref="C48:C51"/>
    <mergeCell ref="D48:F48"/>
    <mergeCell ref="H48:J48"/>
    <mergeCell ref="L48:N48"/>
    <mergeCell ref="P48:R48"/>
    <mergeCell ref="T48:V48"/>
    <mergeCell ref="D50:F50"/>
    <mergeCell ref="H50:J50"/>
    <mergeCell ref="L50:N50"/>
    <mergeCell ref="P50:R50"/>
    <mergeCell ref="T50:V50"/>
    <mergeCell ref="D49:F49"/>
    <mergeCell ref="H49:J49"/>
    <mergeCell ref="L49:N49"/>
    <mergeCell ref="P49:R49"/>
    <mergeCell ref="T49:V49"/>
    <mergeCell ref="T53:V53"/>
    <mergeCell ref="D51:F51"/>
    <mergeCell ref="H51:J51"/>
    <mergeCell ref="L51:N51"/>
    <mergeCell ref="P51:R51"/>
    <mergeCell ref="T51:V51"/>
    <mergeCell ref="C54:C57"/>
    <mergeCell ref="D54:F54"/>
    <mergeCell ref="H54:J54"/>
    <mergeCell ref="L54:N54"/>
    <mergeCell ref="P54:R54"/>
    <mergeCell ref="B52:B63"/>
    <mergeCell ref="D53:F53"/>
    <mergeCell ref="H53:J53"/>
    <mergeCell ref="L53:N53"/>
    <mergeCell ref="P53:R53"/>
    <mergeCell ref="D55:F55"/>
    <mergeCell ref="H55:J55"/>
    <mergeCell ref="L55:N55"/>
    <mergeCell ref="P55:R55"/>
    <mergeCell ref="T55:V55"/>
    <mergeCell ref="T54:V54"/>
    <mergeCell ref="D57:F57"/>
    <mergeCell ref="H57:J57"/>
    <mergeCell ref="L57:N57"/>
    <mergeCell ref="P57:R57"/>
    <mergeCell ref="T57:V57"/>
    <mergeCell ref="D56:F56"/>
    <mergeCell ref="H56:J56"/>
    <mergeCell ref="L56:N56"/>
    <mergeCell ref="P56:R56"/>
    <mergeCell ref="T56:V56"/>
    <mergeCell ref="T60:V60"/>
    <mergeCell ref="D59:F59"/>
    <mergeCell ref="H59:J59"/>
    <mergeCell ref="L59:N59"/>
    <mergeCell ref="P59:R59"/>
    <mergeCell ref="T59:V59"/>
    <mergeCell ref="D61:F61"/>
    <mergeCell ref="H61:J61"/>
    <mergeCell ref="L61:N61"/>
    <mergeCell ref="P61:R61"/>
    <mergeCell ref="T61:V61"/>
    <mergeCell ref="C60:C63"/>
    <mergeCell ref="D60:F60"/>
    <mergeCell ref="H60:J60"/>
    <mergeCell ref="L60:N60"/>
    <mergeCell ref="P60:R60"/>
    <mergeCell ref="D63:F63"/>
    <mergeCell ref="H63:J63"/>
    <mergeCell ref="L63:N63"/>
    <mergeCell ref="P63:R63"/>
    <mergeCell ref="T63:V63"/>
    <mergeCell ref="D62:F62"/>
    <mergeCell ref="H62:J62"/>
    <mergeCell ref="L62:N62"/>
    <mergeCell ref="P62:R62"/>
    <mergeCell ref="T62:V62"/>
    <mergeCell ref="B64:B75"/>
    <mergeCell ref="D65:F65"/>
    <mergeCell ref="H65:J65"/>
    <mergeCell ref="L65:N65"/>
    <mergeCell ref="P65:R65"/>
    <mergeCell ref="T65:V65"/>
    <mergeCell ref="C66:C69"/>
    <mergeCell ref="D66:F66"/>
    <mergeCell ref="H66:J66"/>
    <mergeCell ref="L66:N66"/>
    <mergeCell ref="P66:R66"/>
    <mergeCell ref="T66:V66"/>
    <mergeCell ref="D68:F68"/>
    <mergeCell ref="H68:J68"/>
    <mergeCell ref="L68:N68"/>
    <mergeCell ref="P68:R68"/>
    <mergeCell ref="T68:V68"/>
    <mergeCell ref="D67:F67"/>
    <mergeCell ref="H67:J67"/>
    <mergeCell ref="L67:N67"/>
    <mergeCell ref="P67:R67"/>
    <mergeCell ref="T67:V67"/>
    <mergeCell ref="D71:F71"/>
    <mergeCell ref="H71:J71"/>
    <mergeCell ref="L71:N71"/>
    <mergeCell ref="P71:R71"/>
    <mergeCell ref="T71:V71"/>
    <mergeCell ref="D69:F69"/>
    <mergeCell ref="H69:J69"/>
    <mergeCell ref="L69:N69"/>
    <mergeCell ref="P69:R69"/>
    <mergeCell ref="T69:V69"/>
    <mergeCell ref="C72:C75"/>
    <mergeCell ref="D72:F72"/>
    <mergeCell ref="H72:J72"/>
    <mergeCell ref="L72:N72"/>
    <mergeCell ref="P72:R72"/>
    <mergeCell ref="T72:V72"/>
    <mergeCell ref="D74:F74"/>
    <mergeCell ref="H74:J74"/>
    <mergeCell ref="L74:N74"/>
    <mergeCell ref="P74:R74"/>
    <mergeCell ref="T74:V74"/>
    <mergeCell ref="D73:F73"/>
    <mergeCell ref="H73:J73"/>
    <mergeCell ref="L73:N73"/>
    <mergeCell ref="P73:R73"/>
    <mergeCell ref="T73:V73"/>
    <mergeCell ref="T77:V77"/>
    <mergeCell ref="D75:F75"/>
    <mergeCell ref="H75:J75"/>
    <mergeCell ref="L75:N75"/>
    <mergeCell ref="P75:R75"/>
    <mergeCell ref="T75:V75"/>
    <mergeCell ref="C78:C81"/>
    <mergeCell ref="D78:F78"/>
    <mergeCell ref="H78:J78"/>
    <mergeCell ref="L78:N78"/>
    <mergeCell ref="P78:R78"/>
    <mergeCell ref="B76:B87"/>
    <mergeCell ref="D77:F77"/>
    <mergeCell ref="H77:J77"/>
    <mergeCell ref="L77:N77"/>
    <mergeCell ref="P77:R77"/>
    <mergeCell ref="D79:F79"/>
    <mergeCell ref="H79:J79"/>
    <mergeCell ref="L79:N79"/>
    <mergeCell ref="P79:R79"/>
    <mergeCell ref="T79:V79"/>
    <mergeCell ref="T78:V78"/>
    <mergeCell ref="D81:F81"/>
    <mergeCell ref="H81:J81"/>
    <mergeCell ref="L81:N81"/>
    <mergeCell ref="P81:R81"/>
    <mergeCell ref="T81:V81"/>
    <mergeCell ref="D80:F80"/>
    <mergeCell ref="H80:J80"/>
    <mergeCell ref="L80:N80"/>
    <mergeCell ref="P80:R80"/>
    <mergeCell ref="T80:V80"/>
    <mergeCell ref="T84:V84"/>
    <mergeCell ref="D83:F83"/>
    <mergeCell ref="H83:J83"/>
    <mergeCell ref="L83:N83"/>
    <mergeCell ref="P83:R83"/>
    <mergeCell ref="T83:V83"/>
    <mergeCell ref="D85:F85"/>
    <mergeCell ref="H85:J85"/>
    <mergeCell ref="L85:N85"/>
    <mergeCell ref="P85:R85"/>
    <mergeCell ref="T85:V85"/>
    <mergeCell ref="C84:C87"/>
    <mergeCell ref="D84:F84"/>
    <mergeCell ref="H84:J84"/>
    <mergeCell ref="L84:N84"/>
    <mergeCell ref="P84:R84"/>
    <mergeCell ref="D87:F87"/>
    <mergeCell ref="H87:J87"/>
    <mergeCell ref="L87:N87"/>
    <mergeCell ref="P87:R87"/>
    <mergeCell ref="T87:V87"/>
    <mergeCell ref="D86:F86"/>
    <mergeCell ref="H86:J86"/>
    <mergeCell ref="L86:N86"/>
    <mergeCell ref="P86:R86"/>
    <mergeCell ref="T86:V86"/>
    <mergeCell ref="B88:B99"/>
    <mergeCell ref="D89:F89"/>
    <mergeCell ref="H89:J89"/>
    <mergeCell ref="L89:N89"/>
    <mergeCell ref="P89:R89"/>
    <mergeCell ref="T89:V89"/>
    <mergeCell ref="C90:C93"/>
    <mergeCell ref="D90:F90"/>
    <mergeCell ref="H90:J90"/>
    <mergeCell ref="L90:N90"/>
    <mergeCell ref="P90:R90"/>
    <mergeCell ref="T90:V90"/>
    <mergeCell ref="D92:F92"/>
    <mergeCell ref="H92:J92"/>
    <mergeCell ref="L92:N92"/>
    <mergeCell ref="P92:R92"/>
    <mergeCell ref="T92:V92"/>
    <mergeCell ref="D91:F91"/>
    <mergeCell ref="H91:J91"/>
    <mergeCell ref="L91:N91"/>
    <mergeCell ref="P91:R91"/>
    <mergeCell ref="T91:V91"/>
    <mergeCell ref="D95:F95"/>
    <mergeCell ref="H95:J95"/>
    <mergeCell ref="L95:N95"/>
    <mergeCell ref="P95:R95"/>
    <mergeCell ref="T95:V95"/>
    <mergeCell ref="D93:F93"/>
    <mergeCell ref="H93:J93"/>
    <mergeCell ref="L93:N93"/>
    <mergeCell ref="P93:R93"/>
    <mergeCell ref="T93:V93"/>
    <mergeCell ref="C96:C99"/>
    <mergeCell ref="D96:F96"/>
    <mergeCell ref="H96:J96"/>
    <mergeCell ref="L96:N96"/>
    <mergeCell ref="P96:R96"/>
    <mergeCell ref="T96:V96"/>
    <mergeCell ref="D98:F98"/>
    <mergeCell ref="H98:J98"/>
    <mergeCell ref="L98:N98"/>
    <mergeCell ref="P98:R98"/>
    <mergeCell ref="T98:V98"/>
    <mergeCell ref="D97:F97"/>
    <mergeCell ref="H97:J97"/>
    <mergeCell ref="L97:N97"/>
    <mergeCell ref="P97:R97"/>
    <mergeCell ref="T97:V97"/>
    <mergeCell ref="T101:V101"/>
    <mergeCell ref="D99:F99"/>
    <mergeCell ref="H99:J99"/>
    <mergeCell ref="L99:N99"/>
    <mergeCell ref="P99:R99"/>
    <mergeCell ref="T99:V99"/>
    <mergeCell ref="C102:C105"/>
    <mergeCell ref="D102:F102"/>
    <mergeCell ref="H102:J102"/>
    <mergeCell ref="L102:N102"/>
    <mergeCell ref="P102:R102"/>
    <mergeCell ref="B100:B111"/>
    <mergeCell ref="D101:F101"/>
    <mergeCell ref="H101:J101"/>
    <mergeCell ref="L101:N101"/>
    <mergeCell ref="P101:R101"/>
    <mergeCell ref="D103:F103"/>
    <mergeCell ref="H103:J103"/>
    <mergeCell ref="L103:N103"/>
    <mergeCell ref="P103:R103"/>
    <mergeCell ref="T103:V103"/>
    <mergeCell ref="T102:V102"/>
    <mergeCell ref="D105:F105"/>
    <mergeCell ref="H105:J105"/>
    <mergeCell ref="L105:N105"/>
    <mergeCell ref="P105:R105"/>
    <mergeCell ref="T105:V105"/>
    <mergeCell ref="D104:F104"/>
    <mergeCell ref="H104:J104"/>
    <mergeCell ref="L104:N104"/>
    <mergeCell ref="P104:R104"/>
    <mergeCell ref="T104:V104"/>
    <mergeCell ref="T108:V108"/>
    <mergeCell ref="D107:F107"/>
    <mergeCell ref="H107:J107"/>
    <mergeCell ref="L107:N107"/>
    <mergeCell ref="P107:R107"/>
    <mergeCell ref="T107:V107"/>
    <mergeCell ref="D109:F109"/>
    <mergeCell ref="H109:J109"/>
    <mergeCell ref="L109:N109"/>
    <mergeCell ref="P109:R109"/>
    <mergeCell ref="T109:V109"/>
    <mergeCell ref="C108:C111"/>
    <mergeCell ref="D108:F108"/>
    <mergeCell ref="H108:J108"/>
    <mergeCell ref="L108:N108"/>
    <mergeCell ref="P108:R108"/>
    <mergeCell ref="D111:F111"/>
    <mergeCell ref="H111:J111"/>
    <mergeCell ref="L111:N111"/>
    <mergeCell ref="P111:R111"/>
    <mergeCell ref="T111:V111"/>
    <mergeCell ref="D110:F110"/>
    <mergeCell ref="H110:J110"/>
    <mergeCell ref="L110:N110"/>
    <mergeCell ref="P110:R110"/>
    <mergeCell ref="T110:V110"/>
    <mergeCell ref="B112:B123"/>
    <mergeCell ref="D113:F113"/>
    <mergeCell ref="H113:J113"/>
    <mergeCell ref="L113:N113"/>
    <mergeCell ref="P113:R113"/>
    <mergeCell ref="T113:V113"/>
    <mergeCell ref="C114:C117"/>
    <mergeCell ref="D114:F114"/>
    <mergeCell ref="H114:J114"/>
    <mergeCell ref="L114:N114"/>
    <mergeCell ref="P114:R114"/>
    <mergeCell ref="T114:V114"/>
    <mergeCell ref="D116:F116"/>
    <mergeCell ref="H116:J116"/>
    <mergeCell ref="L116:N116"/>
    <mergeCell ref="P116:R116"/>
    <mergeCell ref="T116:V116"/>
    <mergeCell ref="D115:F115"/>
    <mergeCell ref="H115:J115"/>
    <mergeCell ref="L115:N115"/>
    <mergeCell ref="P115:R115"/>
    <mergeCell ref="T115:V115"/>
    <mergeCell ref="D119:F119"/>
    <mergeCell ref="H119:J119"/>
    <mergeCell ref="L119:N119"/>
    <mergeCell ref="P119:R119"/>
    <mergeCell ref="T119:V119"/>
    <mergeCell ref="D117:F117"/>
    <mergeCell ref="H117:J117"/>
    <mergeCell ref="L117:N117"/>
    <mergeCell ref="P117:R117"/>
    <mergeCell ref="T117:V117"/>
    <mergeCell ref="C120:C123"/>
    <mergeCell ref="D120:F120"/>
    <mergeCell ref="H120:J120"/>
    <mergeCell ref="L120:N120"/>
    <mergeCell ref="P120:R120"/>
    <mergeCell ref="T120:V120"/>
    <mergeCell ref="D122:F122"/>
    <mergeCell ref="H122:J122"/>
    <mergeCell ref="L122:N122"/>
    <mergeCell ref="P122:R122"/>
    <mergeCell ref="T122:V122"/>
    <mergeCell ref="D121:F121"/>
    <mergeCell ref="H121:J121"/>
    <mergeCell ref="L121:N121"/>
    <mergeCell ref="P121:R121"/>
    <mergeCell ref="T121:V121"/>
    <mergeCell ref="T125:V125"/>
    <mergeCell ref="D123:F123"/>
    <mergeCell ref="H123:J123"/>
    <mergeCell ref="L123:N123"/>
    <mergeCell ref="P123:R123"/>
    <mergeCell ref="T123:V123"/>
    <mergeCell ref="C126:C129"/>
    <mergeCell ref="D126:F126"/>
    <mergeCell ref="H126:J126"/>
    <mergeCell ref="L126:N126"/>
    <mergeCell ref="P126:R126"/>
    <mergeCell ref="B124:B135"/>
    <mergeCell ref="D125:F125"/>
    <mergeCell ref="H125:J125"/>
    <mergeCell ref="L125:N125"/>
    <mergeCell ref="P125:R125"/>
    <mergeCell ref="D127:F127"/>
    <mergeCell ref="H127:J127"/>
    <mergeCell ref="L127:N127"/>
    <mergeCell ref="P127:R127"/>
    <mergeCell ref="T127:V127"/>
    <mergeCell ref="T126:V126"/>
    <mergeCell ref="D129:F129"/>
    <mergeCell ref="H129:J129"/>
    <mergeCell ref="L129:N129"/>
    <mergeCell ref="P129:R129"/>
    <mergeCell ref="T129:V129"/>
    <mergeCell ref="D128:F128"/>
    <mergeCell ref="H128:J128"/>
    <mergeCell ref="L128:N128"/>
    <mergeCell ref="P128:R128"/>
    <mergeCell ref="T128:V128"/>
    <mergeCell ref="T132:V132"/>
    <mergeCell ref="D131:F131"/>
    <mergeCell ref="H131:J131"/>
    <mergeCell ref="L131:N131"/>
    <mergeCell ref="P131:R131"/>
    <mergeCell ref="T131:V131"/>
    <mergeCell ref="D133:F133"/>
    <mergeCell ref="H133:J133"/>
    <mergeCell ref="L133:N133"/>
    <mergeCell ref="P133:R133"/>
    <mergeCell ref="T133:V133"/>
    <mergeCell ref="C132:C135"/>
    <mergeCell ref="D132:F132"/>
    <mergeCell ref="H132:J132"/>
    <mergeCell ref="L132:N132"/>
    <mergeCell ref="P132:R132"/>
    <mergeCell ref="D135:F135"/>
    <mergeCell ref="H135:J135"/>
    <mergeCell ref="L135:N135"/>
    <mergeCell ref="P135:R135"/>
    <mergeCell ref="T135:V135"/>
    <mergeCell ref="D134:F134"/>
    <mergeCell ref="H134:J134"/>
    <mergeCell ref="L134:N134"/>
    <mergeCell ref="P134:R134"/>
    <mergeCell ref="T134:V134"/>
    <mergeCell ref="B136:B147"/>
    <mergeCell ref="D137:F137"/>
    <mergeCell ref="H137:J137"/>
    <mergeCell ref="L137:N137"/>
    <mergeCell ref="P137:R137"/>
    <mergeCell ref="T137:V137"/>
    <mergeCell ref="C138:C141"/>
    <mergeCell ref="D138:F138"/>
    <mergeCell ref="H138:J138"/>
    <mergeCell ref="L138:N138"/>
    <mergeCell ref="P138:R138"/>
    <mergeCell ref="T138:V138"/>
    <mergeCell ref="D140:F140"/>
    <mergeCell ref="H140:J140"/>
    <mergeCell ref="L140:N140"/>
    <mergeCell ref="P140:R140"/>
    <mergeCell ref="T140:V140"/>
    <mergeCell ref="D139:F139"/>
    <mergeCell ref="H139:J139"/>
    <mergeCell ref="L139:N139"/>
    <mergeCell ref="P139:R139"/>
    <mergeCell ref="T139:V139"/>
    <mergeCell ref="D143:F143"/>
    <mergeCell ref="H143:J143"/>
    <mergeCell ref="L143:N143"/>
    <mergeCell ref="P143:R143"/>
    <mergeCell ref="T143:V143"/>
    <mergeCell ref="D141:F141"/>
    <mergeCell ref="H141:J141"/>
    <mergeCell ref="L141:N141"/>
    <mergeCell ref="P141:R141"/>
    <mergeCell ref="T141:V141"/>
    <mergeCell ref="C144:C147"/>
    <mergeCell ref="D144:F144"/>
    <mergeCell ref="H144:J144"/>
    <mergeCell ref="L144:N144"/>
    <mergeCell ref="P144:R144"/>
    <mergeCell ref="T144:V144"/>
    <mergeCell ref="D146:F146"/>
    <mergeCell ref="H146:J146"/>
    <mergeCell ref="L146:N146"/>
    <mergeCell ref="P146:R146"/>
    <mergeCell ref="T146:V146"/>
    <mergeCell ref="D145:F145"/>
    <mergeCell ref="H145:J145"/>
    <mergeCell ref="L145:N145"/>
    <mergeCell ref="P145:R145"/>
    <mergeCell ref="T145:V145"/>
    <mergeCell ref="T149:V149"/>
    <mergeCell ref="D147:F147"/>
    <mergeCell ref="H147:J147"/>
    <mergeCell ref="L147:N147"/>
    <mergeCell ref="P147:R147"/>
    <mergeCell ref="T147:V147"/>
    <mergeCell ref="C150:C153"/>
    <mergeCell ref="D150:F150"/>
    <mergeCell ref="H150:J150"/>
    <mergeCell ref="L150:N150"/>
    <mergeCell ref="P150:R150"/>
    <mergeCell ref="B148:B159"/>
    <mergeCell ref="D149:F149"/>
    <mergeCell ref="H149:J149"/>
    <mergeCell ref="L149:N149"/>
    <mergeCell ref="P149:R149"/>
    <mergeCell ref="D151:F151"/>
    <mergeCell ref="H151:J151"/>
    <mergeCell ref="L151:N151"/>
    <mergeCell ref="P151:R151"/>
    <mergeCell ref="T151:V151"/>
    <mergeCell ref="T150:V150"/>
    <mergeCell ref="D153:F153"/>
    <mergeCell ref="H153:J153"/>
    <mergeCell ref="L153:N153"/>
    <mergeCell ref="P153:R153"/>
    <mergeCell ref="T153:V153"/>
    <mergeCell ref="D152:F152"/>
    <mergeCell ref="H152:J152"/>
    <mergeCell ref="L152:N152"/>
    <mergeCell ref="P152:R152"/>
    <mergeCell ref="T152:V152"/>
    <mergeCell ref="T156:V156"/>
    <mergeCell ref="D155:F155"/>
    <mergeCell ref="H155:J155"/>
    <mergeCell ref="L155:N155"/>
    <mergeCell ref="P155:R155"/>
    <mergeCell ref="T155:V155"/>
    <mergeCell ref="D157:F157"/>
    <mergeCell ref="H157:J157"/>
    <mergeCell ref="L157:N157"/>
    <mergeCell ref="P157:R157"/>
    <mergeCell ref="T157:V157"/>
    <mergeCell ref="C156:C159"/>
    <mergeCell ref="D156:F156"/>
    <mergeCell ref="H156:J156"/>
    <mergeCell ref="L156:N156"/>
    <mergeCell ref="P156:R156"/>
    <mergeCell ref="D159:F159"/>
    <mergeCell ref="H159:J159"/>
    <mergeCell ref="L159:N159"/>
    <mergeCell ref="P159:R159"/>
    <mergeCell ref="T159:V159"/>
    <mergeCell ref="D158:F158"/>
    <mergeCell ref="H158:J158"/>
    <mergeCell ref="L158:N158"/>
    <mergeCell ref="P158:R158"/>
    <mergeCell ref="T158:V158"/>
    <mergeCell ref="B160:B166"/>
    <mergeCell ref="D161:F161"/>
    <mergeCell ref="H161:J161"/>
    <mergeCell ref="L161:N161"/>
    <mergeCell ref="P161:R161"/>
    <mergeCell ref="T161:V161"/>
    <mergeCell ref="C162:C165"/>
    <mergeCell ref="D162:F162"/>
    <mergeCell ref="H162:J162"/>
    <mergeCell ref="L162:N162"/>
    <mergeCell ref="P162:R162"/>
    <mergeCell ref="T162:V162"/>
    <mergeCell ref="D164:F164"/>
    <mergeCell ref="H164:J164"/>
    <mergeCell ref="L164:N164"/>
    <mergeCell ref="P164:R164"/>
    <mergeCell ref="T164:V164"/>
    <mergeCell ref="D163:F163"/>
    <mergeCell ref="H163:J163"/>
    <mergeCell ref="L163:N163"/>
    <mergeCell ref="P163:R163"/>
    <mergeCell ref="T163:V163"/>
    <mergeCell ref="L167:N167"/>
    <mergeCell ref="P167:R167"/>
    <mergeCell ref="T167:V167"/>
    <mergeCell ref="D165:F165"/>
    <mergeCell ref="H165:J165"/>
    <mergeCell ref="L165:N165"/>
    <mergeCell ref="P165:R165"/>
    <mergeCell ref="T165:V165"/>
    <mergeCell ref="C6:C10"/>
    <mergeCell ref="D169:F169"/>
    <mergeCell ref="H169:J169"/>
    <mergeCell ref="L169:N169"/>
    <mergeCell ref="P169:R169"/>
    <mergeCell ref="T169:V169"/>
    <mergeCell ref="C168:C171"/>
    <mergeCell ref="D168:F168"/>
    <mergeCell ref="H168:J168"/>
    <mergeCell ref="L168:N168"/>
    <mergeCell ref="D170:F170"/>
    <mergeCell ref="H170:J170"/>
    <mergeCell ref="L170:N170"/>
    <mergeCell ref="P170:R170"/>
    <mergeCell ref="T170:V170"/>
    <mergeCell ref="T10:V10"/>
    <mergeCell ref="P168:R168"/>
    <mergeCell ref="T168:V168"/>
    <mergeCell ref="D167:F167"/>
    <mergeCell ref="H167:J167"/>
    <mergeCell ref="D171:F171"/>
    <mergeCell ref="H171:J171"/>
    <mergeCell ref="L171:N171"/>
    <mergeCell ref="P171:R171"/>
    <mergeCell ref="T171:V171"/>
    <mergeCell ref="T9:V9"/>
    <mergeCell ref="D10:F10"/>
    <mergeCell ref="H10:J10"/>
    <mergeCell ref="L10:N10"/>
    <mergeCell ref="P10:R10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D6:F6"/>
    <mergeCell ref="H6:J6"/>
    <mergeCell ref="L6:N6"/>
    <mergeCell ref="P6:R6"/>
    <mergeCell ref="T6:V6"/>
    <mergeCell ref="D7:F7"/>
    <mergeCell ref="H7:J7"/>
    <mergeCell ref="L7:N7"/>
    <mergeCell ref="P7:R7"/>
    <mergeCell ref="T7:V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1" r:id="rId1"/>
  <headerFooter alignWithMargins="0">
    <oddFooter>&amp;C&amp;"Arial,太字"&amp;10RICOH Corporation   Security System Division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6"/>
  <sheetViews>
    <sheetView zoomScale="75" zoomScaleNormal="75" zoomScalePageLayoutView="0" workbookViewId="0" topLeftCell="A1">
      <selection activeCell="H181" sqref="H181"/>
    </sheetView>
  </sheetViews>
  <sheetFormatPr defaultColWidth="9.00390625" defaultRowHeight="13.5"/>
  <cols>
    <col min="1" max="1" width="12.625" style="1" customWidth="1"/>
    <col min="2" max="2" width="18.50390625" style="1" bestFit="1" customWidth="1"/>
    <col min="3" max="3" width="9.00390625" style="1" customWidth="1"/>
    <col min="4" max="4" width="7.625" style="1" customWidth="1"/>
    <col min="5" max="5" width="2.625" style="1" customWidth="1"/>
    <col min="6" max="6" width="7.625" style="1" customWidth="1"/>
    <col min="7" max="7" width="8.625" style="1" customWidth="1"/>
    <col min="8" max="8" width="7.625" style="1" customWidth="1"/>
    <col min="9" max="9" width="2.625" style="1" customWidth="1"/>
    <col min="10" max="10" width="7.625" style="1" customWidth="1"/>
    <col min="11" max="11" width="8.625" style="1" customWidth="1"/>
    <col min="12" max="12" width="7.625" style="1" customWidth="1"/>
    <col min="13" max="13" width="2.625" style="1" customWidth="1"/>
    <col min="14" max="14" width="7.625" style="1" customWidth="1"/>
    <col min="15" max="15" width="8.625" style="1" customWidth="1"/>
    <col min="16" max="16" width="7.625" style="1" customWidth="1"/>
    <col min="17" max="17" width="2.625" style="1" customWidth="1"/>
    <col min="18" max="18" width="7.625" style="1" customWidth="1"/>
    <col min="19" max="19" width="8.625" style="1" customWidth="1"/>
    <col min="20" max="20" width="7.625" style="1" customWidth="1"/>
    <col min="21" max="21" width="2.625" style="1" customWidth="1"/>
    <col min="22" max="22" width="7.625" style="1" customWidth="1"/>
    <col min="23" max="23" width="8.625" style="1" customWidth="1"/>
    <col min="24" max="24" width="7.625" style="1" customWidth="1"/>
    <col min="25" max="25" width="9.00390625" style="1" customWidth="1"/>
    <col min="26" max="26" width="7.625" style="1" customWidth="1"/>
    <col min="27" max="27" width="9.00390625" style="1" customWidth="1"/>
    <col min="28" max="28" width="7.625" style="1" customWidth="1"/>
    <col min="29" max="29" width="9.00390625" style="1" customWidth="1"/>
    <col min="30" max="30" width="7.625" style="1" customWidth="1"/>
    <col min="31" max="31" width="9.00390625" style="1" customWidth="1"/>
    <col min="32" max="32" width="7.625" style="1" customWidth="1"/>
    <col min="33" max="33" width="9.00390625" style="1" customWidth="1"/>
    <col min="34" max="34" width="7.625" style="1" customWidth="1"/>
    <col min="35" max="35" width="9.00390625" style="1" customWidth="1"/>
    <col min="36" max="36" width="7.625" style="1" customWidth="1"/>
    <col min="37" max="37" width="9.00390625" style="1" customWidth="1"/>
    <col min="38" max="38" width="7.625" style="1" customWidth="1"/>
    <col min="39" max="39" width="9.00390625" style="1" customWidth="1"/>
    <col min="40" max="40" width="7.625" style="1" customWidth="1"/>
    <col min="41" max="41" width="9.00390625" style="1" customWidth="1"/>
    <col min="42" max="42" width="7.625" style="1" customWidth="1"/>
    <col min="43" max="43" width="9.00390625" style="1" customWidth="1"/>
    <col min="44" max="44" width="7.625" style="1" customWidth="1"/>
    <col min="45" max="45" width="9.00390625" style="1" customWidth="1"/>
    <col min="46" max="46" width="7.625" style="1" customWidth="1"/>
    <col min="47" max="47" width="9.00390625" style="1" customWidth="1"/>
    <col min="48" max="48" width="7.625" style="1" customWidth="1"/>
    <col min="49" max="49" width="9.00390625" style="1" customWidth="1"/>
    <col min="50" max="50" width="7.625" style="1" customWidth="1"/>
    <col min="51" max="51" width="9.00390625" style="1" customWidth="1"/>
    <col min="52" max="52" width="7.625" style="1" customWidth="1"/>
    <col min="53" max="53" width="9.00390625" style="1" customWidth="1"/>
    <col min="54" max="54" width="7.625" style="1" customWidth="1"/>
    <col min="55" max="16384" width="9.00390625" style="1" customWidth="1"/>
  </cols>
  <sheetData>
    <row r="1" ht="34.5" thickBot="1">
      <c r="A1" s="4" t="s">
        <v>13</v>
      </c>
    </row>
    <row r="2" ht="14.25" customHeight="1">
      <c r="A2" s="60" t="s">
        <v>24</v>
      </c>
    </row>
    <row r="3" spans="1:23" ht="18.75" thickBot="1">
      <c r="A3" s="61"/>
      <c r="B3" s="5" t="s">
        <v>19</v>
      </c>
      <c r="C3" s="62" t="s">
        <v>14</v>
      </c>
      <c r="D3" s="64" t="s">
        <v>30</v>
      </c>
      <c r="E3" s="65"/>
      <c r="F3" s="65"/>
      <c r="G3" s="66"/>
      <c r="H3" s="64" t="s">
        <v>31</v>
      </c>
      <c r="I3" s="65"/>
      <c r="J3" s="65"/>
      <c r="K3" s="66"/>
      <c r="L3" s="64" t="s">
        <v>32</v>
      </c>
      <c r="M3" s="65"/>
      <c r="N3" s="65"/>
      <c r="O3" s="66"/>
      <c r="P3" s="64" t="s">
        <v>63</v>
      </c>
      <c r="Q3" s="65"/>
      <c r="R3" s="65"/>
      <c r="S3" s="66"/>
      <c r="T3" s="64" t="s">
        <v>33</v>
      </c>
      <c r="U3" s="65"/>
      <c r="V3" s="65"/>
      <c r="W3" s="66"/>
    </row>
    <row r="4" spans="1:23" ht="14.25" customHeight="1">
      <c r="A4" s="37" t="s">
        <v>66</v>
      </c>
      <c r="B4" s="38">
        <v>5.4</v>
      </c>
      <c r="C4" s="63"/>
      <c r="D4" s="70" t="s">
        <v>15</v>
      </c>
      <c r="E4" s="71"/>
      <c r="F4" s="71"/>
      <c r="G4" s="72"/>
      <c r="H4" s="70" t="s">
        <v>29</v>
      </c>
      <c r="I4" s="71"/>
      <c r="J4" s="71"/>
      <c r="K4" s="72"/>
      <c r="L4" s="70" t="s">
        <v>47</v>
      </c>
      <c r="M4" s="71"/>
      <c r="N4" s="71"/>
      <c r="O4" s="72"/>
      <c r="P4" s="70" t="s">
        <v>49</v>
      </c>
      <c r="Q4" s="71"/>
      <c r="R4" s="71"/>
      <c r="S4" s="72"/>
      <c r="T4" s="70" t="s">
        <v>51</v>
      </c>
      <c r="U4" s="71"/>
      <c r="V4" s="71"/>
      <c r="W4" s="72"/>
    </row>
    <row r="5" spans="1:23" ht="18" customHeight="1">
      <c r="A5" s="37" t="s">
        <v>69</v>
      </c>
      <c r="B5" s="38">
        <v>7.2</v>
      </c>
      <c r="C5" s="50"/>
      <c r="D5" s="67" t="s">
        <v>35</v>
      </c>
      <c r="E5" s="68"/>
      <c r="F5" s="69"/>
      <c r="G5" s="2" t="s">
        <v>17</v>
      </c>
      <c r="H5" s="67" t="s">
        <v>35</v>
      </c>
      <c r="I5" s="68"/>
      <c r="J5" s="69"/>
      <c r="K5" s="2" t="s">
        <v>17</v>
      </c>
      <c r="L5" s="67" t="s">
        <v>35</v>
      </c>
      <c r="M5" s="68"/>
      <c r="N5" s="69"/>
      <c r="O5" s="2" t="s">
        <v>17</v>
      </c>
      <c r="P5" s="67" t="s">
        <v>35</v>
      </c>
      <c r="Q5" s="68"/>
      <c r="R5" s="69"/>
      <c r="S5" s="2" t="s">
        <v>17</v>
      </c>
      <c r="T5" s="67" t="s">
        <v>35</v>
      </c>
      <c r="U5" s="68"/>
      <c r="V5" s="69"/>
      <c r="W5" s="2" t="s">
        <v>17</v>
      </c>
    </row>
    <row r="6" spans="3:23" ht="18" customHeight="1" hidden="1">
      <c r="C6" s="73" t="s">
        <v>64</v>
      </c>
      <c r="D6" s="51" t="s">
        <v>37</v>
      </c>
      <c r="E6" s="52"/>
      <c r="F6" s="53"/>
      <c r="G6" s="16">
        <v>51.37755</v>
      </c>
      <c r="H6" s="51" t="s">
        <v>37</v>
      </c>
      <c r="I6" s="52"/>
      <c r="J6" s="53"/>
      <c r="K6" s="16">
        <v>51.12123</v>
      </c>
      <c r="L6" s="51" t="s">
        <v>37</v>
      </c>
      <c r="M6" s="52"/>
      <c r="N6" s="53"/>
      <c r="O6" s="16">
        <v>25.00048</v>
      </c>
      <c r="P6" s="51" t="s">
        <v>37</v>
      </c>
      <c r="Q6" s="52"/>
      <c r="R6" s="53"/>
      <c r="S6" s="16">
        <v>15.98947</v>
      </c>
      <c r="T6" s="51" t="s">
        <v>37</v>
      </c>
      <c r="U6" s="52"/>
      <c r="V6" s="53"/>
      <c r="W6" s="16">
        <v>8.23925</v>
      </c>
    </row>
    <row r="7" spans="3:23" ht="18" customHeight="1" hidden="1">
      <c r="C7" s="48"/>
      <c r="D7" s="51" t="s">
        <v>38</v>
      </c>
      <c r="E7" s="52"/>
      <c r="F7" s="53"/>
      <c r="G7" s="16">
        <v>29.66939</v>
      </c>
      <c r="H7" s="51" t="s">
        <v>38</v>
      </c>
      <c r="I7" s="52"/>
      <c r="J7" s="53"/>
      <c r="K7" s="16">
        <v>28.87381</v>
      </c>
      <c r="L7" s="51" t="s">
        <v>38</v>
      </c>
      <c r="M7" s="52"/>
      <c r="N7" s="53"/>
      <c r="O7" s="16">
        <v>37.79365</v>
      </c>
      <c r="P7" s="51" t="s">
        <v>38</v>
      </c>
      <c r="Q7" s="52"/>
      <c r="R7" s="53"/>
      <c r="S7" s="16">
        <v>29.33434</v>
      </c>
      <c r="T7" s="51" t="s">
        <v>38</v>
      </c>
      <c r="U7" s="52"/>
      <c r="V7" s="53"/>
      <c r="W7" s="16">
        <v>27.75886</v>
      </c>
    </row>
    <row r="8" spans="3:23" ht="18" customHeight="1" hidden="1">
      <c r="C8" s="48"/>
      <c r="D8" s="51" t="s">
        <v>40</v>
      </c>
      <c r="E8" s="52"/>
      <c r="F8" s="53"/>
      <c r="G8" s="17">
        <v>-364.2</v>
      </c>
      <c r="H8" s="51" t="s">
        <v>40</v>
      </c>
      <c r="I8" s="52"/>
      <c r="J8" s="53"/>
      <c r="K8" s="17">
        <v>-204.8</v>
      </c>
      <c r="L8" s="51" t="s">
        <v>40</v>
      </c>
      <c r="M8" s="52"/>
      <c r="N8" s="53"/>
      <c r="O8" s="34">
        <v>-10000000000</v>
      </c>
      <c r="P8" s="51" t="s">
        <v>40</v>
      </c>
      <c r="Q8" s="52"/>
      <c r="R8" s="53"/>
      <c r="S8" s="34">
        <v>-10000000000</v>
      </c>
      <c r="T8" s="51" t="s">
        <v>40</v>
      </c>
      <c r="U8" s="52"/>
      <c r="V8" s="53"/>
      <c r="W8" s="34">
        <v>-10000000000</v>
      </c>
    </row>
    <row r="9" spans="3:23" ht="18" customHeight="1" hidden="1">
      <c r="C9" s="48"/>
      <c r="D9" s="51" t="s">
        <v>41</v>
      </c>
      <c r="E9" s="52"/>
      <c r="F9" s="53"/>
      <c r="G9" s="9">
        <f>G8-G$12</f>
        <v>-393.86939</v>
      </c>
      <c r="H9" s="51" t="s">
        <v>41</v>
      </c>
      <c r="I9" s="52"/>
      <c r="J9" s="53"/>
      <c r="K9" s="9">
        <f>K8-K$12</f>
        <v>-233.67381</v>
      </c>
      <c r="L9" s="51" t="s">
        <v>41</v>
      </c>
      <c r="M9" s="52"/>
      <c r="N9" s="53"/>
      <c r="O9" s="9">
        <f>O8-O$12</f>
        <v>-10000000037.79365</v>
      </c>
      <c r="P9" s="51" t="s">
        <v>41</v>
      </c>
      <c r="Q9" s="52"/>
      <c r="R9" s="53"/>
      <c r="S9" s="9">
        <f>S8-S$12</f>
        <v>-10000000029.33434</v>
      </c>
      <c r="T9" s="51" t="s">
        <v>41</v>
      </c>
      <c r="U9" s="52"/>
      <c r="V9" s="53"/>
      <c r="W9" s="9">
        <f>W8-W$12</f>
        <v>-10000000027.75886</v>
      </c>
    </row>
    <row r="10" spans="3:23" ht="18" customHeight="1" hidden="1">
      <c r="C10" s="74"/>
      <c r="D10" s="51" t="s">
        <v>42</v>
      </c>
      <c r="E10" s="52"/>
      <c r="F10" s="53"/>
      <c r="G10" s="9">
        <f>G9*G6/(G9+G6)</f>
        <v>59.08474864158661</v>
      </c>
      <c r="H10" s="51" t="s">
        <v>42</v>
      </c>
      <c r="I10" s="52"/>
      <c r="J10" s="53"/>
      <c r="K10" s="9">
        <f>K9*K6/(K9+K6)</f>
        <v>65.4369967599817</v>
      </c>
      <c r="L10" s="51" t="s">
        <v>42</v>
      </c>
      <c r="M10" s="52"/>
      <c r="N10" s="53"/>
      <c r="O10" s="9">
        <f>O9*O6/(O9+O6)</f>
        <v>25.0004800625024</v>
      </c>
      <c r="P10" s="51" t="s">
        <v>42</v>
      </c>
      <c r="Q10" s="52"/>
      <c r="R10" s="53"/>
      <c r="S10" s="9">
        <f>S9*S6/(S9+S6)</f>
        <v>15.989470025566316</v>
      </c>
      <c r="T10" s="51" t="s">
        <v>42</v>
      </c>
      <c r="U10" s="52"/>
      <c r="V10" s="53"/>
      <c r="W10" s="9">
        <f>W9*W6/(W9+W6)</f>
        <v>8.239250006788525</v>
      </c>
    </row>
    <row r="11" spans="3:23" ht="18" customHeight="1" hidden="1">
      <c r="C11" s="11" t="s">
        <v>45</v>
      </c>
      <c r="D11" s="51" t="s">
        <v>37</v>
      </c>
      <c r="E11" s="52"/>
      <c r="F11" s="53"/>
      <c r="G11" s="16">
        <v>51.37755</v>
      </c>
      <c r="H11" s="51" t="s">
        <v>37</v>
      </c>
      <c r="I11" s="52"/>
      <c r="J11" s="53"/>
      <c r="K11" s="16">
        <v>51.12123</v>
      </c>
      <c r="L11" s="51" t="s">
        <v>37</v>
      </c>
      <c r="M11" s="52"/>
      <c r="N11" s="53"/>
      <c r="O11" s="16">
        <v>25.00048</v>
      </c>
      <c r="P11" s="51" t="s">
        <v>37</v>
      </c>
      <c r="Q11" s="52"/>
      <c r="R11" s="53"/>
      <c r="S11" s="16">
        <v>15.98947</v>
      </c>
      <c r="T11" s="51" t="s">
        <v>37</v>
      </c>
      <c r="U11" s="52"/>
      <c r="V11" s="53"/>
      <c r="W11" s="16">
        <v>8.23925</v>
      </c>
    </row>
    <row r="12" spans="3:23" ht="18" customHeight="1" hidden="1">
      <c r="C12" s="8">
        <v>5</v>
      </c>
      <c r="D12" s="51" t="s">
        <v>38</v>
      </c>
      <c r="E12" s="52"/>
      <c r="F12" s="53"/>
      <c r="G12" s="16">
        <v>29.66939</v>
      </c>
      <c r="H12" s="51" t="s">
        <v>38</v>
      </c>
      <c r="I12" s="52"/>
      <c r="J12" s="53"/>
      <c r="K12" s="16">
        <v>28.87381</v>
      </c>
      <c r="L12" s="51" t="s">
        <v>38</v>
      </c>
      <c r="M12" s="52"/>
      <c r="N12" s="53"/>
      <c r="O12" s="16">
        <v>37.79365</v>
      </c>
      <c r="P12" s="51" t="s">
        <v>38</v>
      </c>
      <c r="Q12" s="52"/>
      <c r="R12" s="53"/>
      <c r="S12" s="16">
        <v>29.33434</v>
      </c>
      <c r="T12" s="51" t="s">
        <v>38</v>
      </c>
      <c r="U12" s="52"/>
      <c r="V12" s="53"/>
      <c r="W12" s="16">
        <v>27.75886</v>
      </c>
    </row>
    <row r="13" spans="3:23" ht="18" customHeight="1" hidden="1">
      <c r="C13" s="48" t="s">
        <v>1</v>
      </c>
      <c r="D13" s="51" t="s">
        <v>40</v>
      </c>
      <c r="E13" s="52"/>
      <c r="F13" s="53"/>
      <c r="G13" s="17">
        <v>-227.2</v>
      </c>
      <c r="H13" s="51" t="s">
        <v>40</v>
      </c>
      <c r="I13" s="52"/>
      <c r="J13" s="53"/>
      <c r="K13" s="17">
        <v>-150.05</v>
      </c>
      <c r="L13" s="51" t="s">
        <v>40</v>
      </c>
      <c r="M13" s="52"/>
      <c r="N13" s="53"/>
      <c r="O13" s="17">
        <v>-100</v>
      </c>
      <c r="P13" s="51" t="s">
        <v>40</v>
      </c>
      <c r="Q13" s="52"/>
      <c r="R13" s="53"/>
      <c r="S13" s="17">
        <v>-100</v>
      </c>
      <c r="T13" s="51" t="s">
        <v>40</v>
      </c>
      <c r="U13" s="52"/>
      <c r="V13" s="53"/>
      <c r="W13" s="17">
        <v>-100</v>
      </c>
    </row>
    <row r="14" spans="3:23" ht="18" customHeight="1" hidden="1">
      <c r="C14" s="49"/>
      <c r="D14" s="51" t="s">
        <v>41</v>
      </c>
      <c r="E14" s="52"/>
      <c r="F14" s="53"/>
      <c r="G14" s="9">
        <f>G13-G$12</f>
        <v>-256.86939</v>
      </c>
      <c r="H14" s="51" t="s">
        <v>41</v>
      </c>
      <c r="I14" s="52"/>
      <c r="J14" s="53"/>
      <c r="K14" s="9">
        <f>K13-K$12</f>
        <v>-178.92381</v>
      </c>
      <c r="L14" s="51" t="s">
        <v>41</v>
      </c>
      <c r="M14" s="52"/>
      <c r="N14" s="53"/>
      <c r="O14" s="9">
        <f>O13-O$12</f>
        <v>-137.79365</v>
      </c>
      <c r="P14" s="51" t="s">
        <v>41</v>
      </c>
      <c r="Q14" s="52"/>
      <c r="R14" s="53"/>
      <c r="S14" s="9">
        <f>S13-S$12</f>
        <v>-129.33434</v>
      </c>
      <c r="T14" s="51" t="s">
        <v>41</v>
      </c>
      <c r="U14" s="52"/>
      <c r="V14" s="53"/>
      <c r="W14" s="9">
        <f>W13-W$12</f>
        <v>-127.75886</v>
      </c>
    </row>
    <row r="15" spans="3:23" ht="18" customHeight="1" hidden="1">
      <c r="C15" s="49"/>
      <c r="D15" s="51" t="s">
        <v>42</v>
      </c>
      <c r="E15" s="52"/>
      <c r="F15" s="53"/>
      <c r="G15" s="9">
        <f>G14*G11/(G14+G11)</f>
        <v>64.22308510252523</v>
      </c>
      <c r="H15" s="51" t="s">
        <v>42</v>
      </c>
      <c r="I15" s="52"/>
      <c r="J15" s="53"/>
      <c r="K15" s="9">
        <f>K14*K11/(K14+K11)</f>
        <v>71.56980120030676</v>
      </c>
      <c r="L15" s="51" t="s">
        <v>42</v>
      </c>
      <c r="M15" s="52"/>
      <c r="N15" s="53"/>
      <c r="O15" s="9">
        <f>O14*O11/(O14+O11)</f>
        <v>30.541808435315716</v>
      </c>
      <c r="P15" s="51" t="s">
        <v>42</v>
      </c>
      <c r="Q15" s="52"/>
      <c r="R15" s="53"/>
      <c r="S15" s="9">
        <f>S14*S11/(S14+S11)</f>
        <v>18.245091722279096</v>
      </c>
      <c r="T15" s="51" t="s">
        <v>42</v>
      </c>
      <c r="U15" s="52"/>
      <c r="V15" s="53"/>
      <c r="W15" s="9">
        <f>W14*W11/(W14+W11)</f>
        <v>8.80723412045103</v>
      </c>
    </row>
    <row r="16" spans="1:23" ht="18" customHeight="1">
      <c r="A16" s="39" t="s">
        <v>61</v>
      </c>
      <c r="B16" s="54" t="s">
        <v>18</v>
      </c>
      <c r="C16" s="35" t="s">
        <v>64</v>
      </c>
      <c r="D16" s="23">
        <f>IF(G18&lt;-$C$12,ABS($B$4/G21),"")</f>
        <v>33.80432009945427</v>
      </c>
      <c r="E16" s="7" t="s">
        <v>36</v>
      </c>
      <c r="F16" s="24">
        <f>IF(G18&lt;-$C$12,ABS($B$5/G21),"")</f>
        <v>45.07242679927236</v>
      </c>
      <c r="G16" s="18">
        <f>IF(G18&lt;-$C$12,-G18,"-")</f>
        <v>343.3346685417994</v>
      </c>
      <c r="H16" s="23">
        <f>IF(K18&lt;-$C$12,ABS($B$4/K21),"")</f>
        <v>18.632491080086428</v>
      </c>
      <c r="I16" s="7" t="s">
        <v>36</v>
      </c>
      <c r="J16" s="24">
        <f>IF(K18&lt;-$C$12,ABS($B$5/K21),"")</f>
        <v>24.843321440115236</v>
      </c>
      <c r="K16" s="18">
        <f>IF(K18&lt;-$C$12,-K18,"-")</f>
        <v>198.63924629223084</v>
      </c>
      <c r="L16" s="23">
        <f>IF(O18&lt;-$C$12,ABS($B$4/O21),"")</f>
        <v>270.00515024805935</v>
      </c>
      <c r="M16" s="7" t="s">
        <v>36</v>
      </c>
      <c r="N16" s="24">
        <f>IF(O18&lt;-$C$12,ABS($B$5/O21),"")</f>
        <v>360.0068669974125</v>
      </c>
      <c r="O16" s="18">
        <f>IF(O18&lt;-$C$12,-O18,"-")</f>
        <v>1237.2546741988153</v>
      </c>
      <c r="P16" s="23">
        <f>IF(S18&lt;-$C$12,ABS($B$4/S21),"")</f>
        <v>172.6862671700969</v>
      </c>
      <c r="Q16" s="7" t="s">
        <v>36</v>
      </c>
      <c r="R16" s="24">
        <f>IF(S18&lt;-$C$12,ABS($B$5/S21),"")</f>
        <v>230.24835622679586</v>
      </c>
      <c r="S16" s="18">
        <f>IF(S18&lt;-$C$12,-S18,"-")</f>
        <v>497.9814056163425</v>
      </c>
      <c r="T16" s="23">
        <f>IF(W18&lt;-$C$12,ABS($B$4/W21),"")</f>
        <v>88.98389879186111</v>
      </c>
      <c r="U16" s="7" t="s">
        <v>36</v>
      </c>
      <c r="V16" s="24">
        <f>IF(W18&lt;-$C$12,ABS($B$5/W21),"")</f>
        <v>118.64519838914815</v>
      </c>
      <c r="W16" s="18">
        <f>IF(W18&lt;-$C$12,-W18,"-")</f>
        <v>116.25086928163734</v>
      </c>
    </row>
    <row r="17" spans="1:23" s="13" customFormat="1" ht="18" customHeight="1" hidden="1">
      <c r="A17" s="40"/>
      <c r="B17" s="55"/>
      <c r="C17" s="12"/>
      <c r="D17" s="51" t="s">
        <v>39</v>
      </c>
      <c r="E17" s="52"/>
      <c r="F17" s="53"/>
      <c r="G17" s="10">
        <v>0.5</v>
      </c>
      <c r="H17" s="51" t="s">
        <v>39</v>
      </c>
      <c r="I17" s="52"/>
      <c r="J17" s="53"/>
      <c r="K17" s="10">
        <v>0.5</v>
      </c>
      <c r="L17" s="51" t="s">
        <v>39</v>
      </c>
      <c r="M17" s="52"/>
      <c r="N17" s="53"/>
      <c r="O17" s="10">
        <v>0.5</v>
      </c>
      <c r="P17" s="51" t="s">
        <v>39</v>
      </c>
      <c r="Q17" s="52"/>
      <c r="R17" s="53"/>
      <c r="S17" s="10">
        <v>0.5</v>
      </c>
      <c r="T17" s="51" t="s">
        <v>39</v>
      </c>
      <c r="U17" s="52"/>
      <c r="V17" s="53"/>
      <c r="W17" s="10">
        <v>0.5</v>
      </c>
    </row>
    <row r="18" spans="1:23" ht="18" customHeight="1" hidden="1">
      <c r="A18" s="40"/>
      <c r="B18" s="55"/>
      <c r="C18" s="48"/>
      <c r="D18" s="51" t="s">
        <v>40</v>
      </c>
      <c r="E18" s="52"/>
      <c r="F18" s="53"/>
      <c r="G18" s="9">
        <f>G19+G$12</f>
        <v>-343.3346685417994</v>
      </c>
      <c r="H18" s="51" t="s">
        <v>40</v>
      </c>
      <c r="I18" s="52"/>
      <c r="J18" s="53"/>
      <c r="K18" s="9">
        <f>K19+K$12</f>
        <v>-198.63924629223084</v>
      </c>
      <c r="L18" s="51" t="s">
        <v>40</v>
      </c>
      <c r="M18" s="52"/>
      <c r="N18" s="53"/>
      <c r="O18" s="9">
        <f>O19+O$12</f>
        <v>-1237.2546741988153</v>
      </c>
      <c r="P18" s="51" t="s">
        <v>40</v>
      </c>
      <c r="Q18" s="52"/>
      <c r="R18" s="53"/>
      <c r="S18" s="9">
        <f>S19+S$12</f>
        <v>-497.9814056163425</v>
      </c>
      <c r="T18" s="51" t="s">
        <v>40</v>
      </c>
      <c r="U18" s="52"/>
      <c r="V18" s="53"/>
      <c r="W18" s="9">
        <f>W19+W$12</f>
        <v>-116.25086928163734</v>
      </c>
    </row>
    <row r="19" spans="1:23" ht="18" customHeight="1" hidden="1">
      <c r="A19" s="40"/>
      <c r="B19" s="55"/>
      <c r="C19" s="49"/>
      <c r="D19" s="51" t="s">
        <v>41</v>
      </c>
      <c r="E19" s="52"/>
      <c r="F19" s="53"/>
      <c r="G19" s="9">
        <f>G$11*G20/(G$11-G20)</f>
        <v>-373.0040585417994</v>
      </c>
      <c r="H19" s="51" t="s">
        <v>41</v>
      </c>
      <c r="I19" s="52"/>
      <c r="J19" s="53"/>
      <c r="K19" s="9">
        <f>K$11*K20/(K$11-K20)</f>
        <v>-227.51305629223083</v>
      </c>
      <c r="L19" s="51" t="s">
        <v>41</v>
      </c>
      <c r="M19" s="52"/>
      <c r="N19" s="53"/>
      <c r="O19" s="9">
        <f>O$11*O20/(O$11-O20)</f>
        <v>-1275.0483241988154</v>
      </c>
      <c r="P19" s="51" t="s">
        <v>41</v>
      </c>
      <c r="Q19" s="52"/>
      <c r="R19" s="53"/>
      <c r="S19" s="9">
        <f>S$11*S20/(S$11-S20)</f>
        <v>-527.3157456163425</v>
      </c>
      <c r="T19" s="51" t="s">
        <v>41</v>
      </c>
      <c r="U19" s="52"/>
      <c r="V19" s="53"/>
      <c r="W19" s="9">
        <f>W$11*W20/(W$11-W20)</f>
        <v>-144.00972928163733</v>
      </c>
    </row>
    <row r="20" spans="1:23" ht="18" customHeight="1" hidden="1">
      <c r="A20" s="40"/>
      <c r="B20" s="55"/>
      <c r="C20" s="49"/>
      <c r="D20" s="51" t="s">
        <v>42</v>
      </c>
      <c r="E20" s="52"/>
      <c r="F20" s="53"/>
      <c r="G20" s="9">
        <f>G$10+G17</f>
        <v>59.58474864158661</v>
      </c>
      <c r="H20" s="51" t="s">
        <v>42</v>
      </c>
      <c r="I20" s="52"/>
      <c r="J20" s="53"/>
      <c r="K20" s="9">
        <f>K$10+K17</f>
        <v>65.9369967599817</v>
      </c>
      <c r="L20" s="51" t="s">
        <v>42</v>
      </c>
      <c r="M20" s="52"/>
      <c r="N20" s="53"/>
      <c r="O20" s="9">
        <f>O$10+O17</f>
        <v>25.5004800625024</v>
      </c>
      <c r="P20" s="51" t="s">
        <v>42</v>
      </c>
      <c r="Q20" s="52"/>
      <c r="R20" s="53"/>
      <c r="S20" s="9">
        <f>S$10+S17</f>
        <v>16.489470025566316</v>
      </c>
      <c r="T20" s="51" t="s">
        <v>42</v>
      </c>
      <c r="U20" s="52"/>
      <c r="V20" s="53"/>
      <c r="W20" s="9">
        <f>W$10+W17</f>
        <v>8.739250006788525</v>
      </c>
    </row>
    <row r="21" spans="1:23" ht="18" customHeight="1" hidden="1">
      <c r="A21" s="40"/>
      <c r="B21" s="55"/>
      <c r="C21" s="50"/>
      <c r="D21" s="51" t="s">
        <v>43</v>
      </c>
      <c r="E21" s="52"/>
      <c r="F21" s="53"/>
      <c r="G21" s="36">
        <f>G20/G19</f>
        <v>-0.15974289629588428</v>
      </c>
      <c r="H21" s="51" t="s">
        <v>43</v>
      </c>
      <c r="I21" s="52"/>
      <c r="J21" s="53"/>
      <c r="K21" s="14">
        <f>K20/K19</f>
        <v>-0.28981632014686853</v>
      </c>
      <c r="L21" s="51" t="s">
        <v>43</v>
      </c>
      <c r="M21" s="52"/>
      <c r="N21" s="53"/>
      <c r="O21" s="14">
        <f>O20/O19</f>
        <v>-0.01999961850742072</v>
      </c>
      <c r="P21" s="51" t="s">
        <v>43</v>
      </c>
      <c r="Q21" s="52"/>
      <c r="R21" s="53"/>
      <c r="S21" s="14">
        <f>S20/S19</f>
        <v>-0.03127058154937689</v>
      </c>
      <c r="T21" s="51" t="s">
        <v>43</v>
      </c>
      <c r="U21" s="52"/>
      <c r="V21" s="53"/>
      <c r="W21" s="14">
        <f>W20/W19</f>
        <v>-0.060685136000063755</v>
      </c>
    </row>
    <row r="22" spans="1:23" ht="18" customHeight="1">
      <c r="A22" s="40"/>
      <c r="B22" s="55"/>
      <c r="C22" s="3" t="s">
        <v>1</v>
      </c>
      <c r="D22" s="21">
        <f>IF(G24&lt;-$C$12,ABS($B$4/G27),"")</f>
        <v>20.788883163441177</v>
      </c>
      <c r="E22" s="19" t="s">
        <v>36</v>
      </c>
      <c r="F22" s="22">
        <f>IF(G24&lt;-$C$12,ABS($B$5/G27),"")</f>
        <v>27.718510884588234</v>
      </c>
      <c r="G22" s="20">
        <f>IF(G24&lt;-$C$12,-G24,"-")</f>
        <v>219.50110151367724</v>
      </c>
      <c r="H22" s="21">
        <f>IF(K24&lt;-$C$12,ABS($B$4/K27),"")</f>
        <v>13.177731281069786</v>
      </c>
      <c r="I22" s="19" t="s">
        <v>36</v>
      </c>
      <c r="J22" s="22">
        <f>IF(K24&lt;-$C$12,ABS($B$5/K27),"")</f>
        <v>17.570308374759712</v>
      </c>
      <c r="K22" s="20">
        <f>IF(K24&lt;-$C$12,-K24,"-")</f>
        <v>146.99961105514132</v>
      </c>
      <c r="L22" s="21">
        <f>IF(O24&lt;-$C$12,ABS($B$4/O27),"")</f>
        <v>22.34650763411853</v>
      </c>
      <c r="M22" s="19" t="s">
        <v>36</v>
      </c>
      <c r="N22" s="22">
        <f>IF(O24&lt;-$C$12,ABS($B$5/O27),"")</f>
        <v>29.79534351215804</v>
      </c>
      <c r="O22" s="20">
        <f>IF(O24&lt;-$C$12,-O24,"-")</f>
        <v>90.664870217894</v>
      </c>
      <c r="P22" s="21">
        <f>IF(S24&lt;-$C$12,ABS($B$4/S27),"")</f>
        <v>31.333450923949066</v>
      </c>
      <c r="Q22" s="19" t="s">
        <v>36</v>
      </c>
      <c r="R22" s="22">
        <f>IF(S24&lt;-$C$12,ABS($B$5/S27),"")</f>
        <v>41.77793456526542</v>
      </c>
      <c r="S22" s="20">
        <f>IF(S24&lt;-$C$12,-S24,"-")</f>
        <v>79.43388436017702</v>
      </c>
      <c r="T22" s="21">
        <f>IF(W24&lt;-$C$12,ABS($B$4/W27),"")</f>
        <v>41.659748631103454</v>
      </c>
      <c r="U22" s="19" t="s">
        <v>36</v>
      </c>
      <c r="V22" s="22">
        <f>IF(W24&lt;-$C$12,ABS($B$5/W27),"")</f>
        <v>55.54633150813794</v>
      </c>
      <c r="W22" s="20">
        <f>IF(W24&lt;-$C$12,-W24,"-")</f>
        <v>44.044294427559095</v>
      </c>
    </row>
    <row r="23" spans="1:23" s="13" customFormat="1" ht="18" customHeight="1" hidden="1">
      <c r="A23" s="40"/>
      <c r="B23" s="55"/>
      <c r="C23" s="12"/>
      <c r="D23" s="57" t="s">
        <v>39</v>
      </c>
      <c r="E23" s="58"/>
      <c r="F23" s="59"/>
      <c r="G23" s="15">
        <v>0.5</v>
      </c>
      <c r="H23" s="57" t="s">
        <v>39</v>
      </c>
      <c r="I23" s="58"/>
      <c r="J23" s="59"/>
      <c r="K23" s="15">
        <v>0.5</v>
      </c>
      <c r="L23" s="57" t="s">
        <v>39</v>
      </c>
      <c r="M23" s="58"/>
      <c r="N23" s="59"/>
      <c r="O23" s="15">
        <v>0.5</v>
      </c>
      <c r="P23" s="57" t="s">
        <v>39</v>
      </c>
      <c r="Q23" s="58"/>
      <c r="R23" s="59"/>
      <c r="S23" s="15">
        <v>0.5</v>
      </c>
      <c r="T23" s="57" t="s">
        <v>39</v>
      </c>
      <c r="U23" s="58"/>
      <c r="V23" s="59"/>
      <c r="W23" s="15">
        <v>0.5</v>
      </c>
    </row>
    <row r="24" spans="1:23" ht="18" customHeight="1" hidden="1">
      <c r="A24" s="40"/>
      <c r="B24" s="55"/>
      <c r="C24" s="48"/>
      <c r="D24" s="51" t="s">
        <v>40</v>
      </c>
      <c r="E24" s="52"/>
      <c r="F24" s="53"/>
      <c r="G24" s="9">
        <f>G25+G$12</f>
        <v>-219.50110151367724</v>
      </c>
      <c r="H24" s="51" t="s">
        <v>40</v>
      </c>
      <c r="I24" s="52"/>
      <c r="J24" s="53"/>
      <c r="K24" s="9">
        <f>K25+K$12</f>
        <v>-146.99961105514132</v>
      </c>
      <c r="L24" s="51" t="s">
        <v>40</v>
      </c>
      <c r="M24" s="52"/>
      <c r="N24" s="53"/>
      <c r="O24" s="9">
        <f>O25+O$12</f>
        <v>-90.664870217894</v>
      </c>
      <c r="P24" s="51" t="s">
        <v>40</v>
      </c>
      <c r="Q24" s="52"/>
      <c r="R24" s="53"/>
      <c r="S24" s="9">
        <f>S25+S$12</f>
        <v>-79.43388436017702</v>
      </c>
      <c r="T24" s="51" t="s">
        <v>40</v>
      </c>
      <c r="U24" s="52"/>
      <c r="V24" s="53"/>
      <c r="W24" s="9">
        <f>W25+W$12</f>
        <v>-44.044294427559095</v>
      </c>
    </row>
    <row r="25" spans="1:23" ht="18" customHeight="1" hidden="1">
      <c r="A25" s="40"/>
      <c r="B25" s="55"/>
      <c r="C25" s="49"/>
      <c r="D25" s="51" t="s">
        <v>41</v>
      </c>
      <c r="E25" s="52"/>
      <c r="F25" s="53"/>
      <c r="G25" s="9">
        <f>G$11*G26/(G$11-G26)</f>
        <v>-249.17049151367723</v>
      </c>
      <c r="H25" s="51" t="s">
        <v>41</v>
      </c>
      <c r="I25" s="52"/>
      <c r="J25" s="53"/>
      <c r="K25" s="9">
        <f>K$11*K26/(K$11-K26)</f>
        <v>-175.8734210551413</v>
      </c>
      <c r="L25" s="51" t="s">
        <v>41</v>
      </c>
      <c r="M25" s="52"/>
      <c r="N25" s="53"/>
      <c r="O25" s="9">
        <f>O$11*O26/(O$11-O26)</f>
        <v>-128.458520217894</v>
      </c>
      <c r="P25" s="51" t="s">
        <v>41</v>
      </c>
      <c r="Q25" s="52"/>
      <c r="R25" s="53"/>
      <c r="S25" s="9">
        <f>S$11*S26/(S$11-S26)</f>
        <v>-108.76822436017702</v>
      </c>
      <c r="T25" s="51" t="s">
        <v>41</v>
      </c>
      <c r="U25" s="52"/>
      <c r="V25" s="53"/>
      <c r="W25" s="9">
        <f>W$11*W26/(W$11-W26)</f>
        <v>-71.8031544275591</v>
      </c>
    </row>
    <row r="26" spans="1:23" ht="18" customHeight="1" hidden="1">
      <c r="A26" s="40"/>
      <c r="B26" s="55"/>
      <c r="C26" s="49"/>
      <c r="D26" s="51" t="s">
        <v>42</v>
      </c>
      <c r="E26" s="52"/>
      <c r="F26" s="53"/>
      <c r="G26" s="9">
        <f>G$15+G23</f>
        <v>64.72308510252523</v>
      </c>
      <c r="H26" s="51" t="s">
        <v>42</v>
      </c>
      <c r="I26" s="52"/>
      <c r="J26" s="53"/>
      <c r="K26" s="9">
        <f>K$15+K23</f>
        <v>72.06980120030676</v>
      </c>
      <c r="L26" s="51" t="s">
        <v>42</v>
      </c>
      <c r="M26" s="52"/>
      <c r="N26" s="53"/>
      <c r="O26" s="9">
        <f>O$15+O23</f>
        <v>31.041808435315716</v>
      </c>
      <c r="P26" s="51" t="s">
        <v>42</v>
      </c>
      <c r="Q26" s="52"/>
      <c r="R26" s="53"/>
      <c r="S26" s="9">
        <f>S$15+S23</f>
        <v>18.745091722279096</v>
      </c>
      <c r="T26" s="51" t="s">
        <v>42</v>
      </c>
      <c r="U26" s="52"/>
      <c r="V26" s="53"/>
      <c r="W26" s="9">
        <f>W$15+W23</f>
        <v>9.30723412045103</v>
      </c>
    </row>
    <row r="27" spans="1:23" ht="18" customHeight="1" hidden="1">
      <c r="A27" s="40"/>
      <c r="B27" s="56"/>
      <c r="C27" s="50"/>
      <c r="D27" s="51" t="s">
        <v>43</v>
      </c>
      <c r="E27" s="52"/>
      <c r="F27" s="53"/>
      <c r="G27" s="14">
        <f>G26/G25</f>
        <v>-0.2597542137086185</v>
      </c>
      <c r="H27" s="51" t="s">
        <v>43</v>
      </c>
      <c r="I27" s="52"/>
      <c r="J27" s="53"/>
      <c r="K27" s="36">
        <f>K26/K25</f>
        <v>-0.40978222159965166</v>
      </c>
      <c r="L27" s="51" t="s">
        <v>43</v>
      </c>
      <c r="M27" s="52"/>
      <c r="N27" s="53"/>
      <c r="O27" s="14">
        <f>O26/O25</f>
        <v>-0.24164849776147163</v>
      </c>
      <c r="P27" s="51" t="s">
        <v>43</v>
      </c>
      <c r="Q27" s="52"/>
      <c r="R27" s="53"/>
      <c r="S27" s="14">
        <f>S26/S25</f>
        <v>-0.1723397787593394</v>
      </c>
      <c r="T27" s="51" t="s">
        <v>43</v>
      </c>
      <c r="U27" s="52"/>
      <c r="V27" s="53"/>
      <c r="W27" s="14">
        <f>W26/W25</f>
        <v>-0.12962152143108044</v>
      </c>
    </row>
    <row r="28" spans="1:23" ht="18" customHeight="1">
      <c r="A28" s="40"/>
      <c r="B28" s="54" t="s">
        <v>44</v>
      </c>
      <c r="C28" s="35" t="s">
        <v>64</v>
      </c>
      <c r="D28" s="23">
        <f>IF(G30&lt;-$C$12,ABS($B$4/G33),"")</f>
        <v>31.8631492653584</v>
      </c>
      <c r="E28" s="7" t="s">
        <v>36</v>
      </c>
      <c r="F28" s="24">
        <f>IF(G30&lt;-$C$12,ABS($B$5/G33),"")</f>
        <v>42.48419902047787</v>
      </c>
      <c r="G28" s="18">
        <f>IF(G30&lt;-$C$12,-G30,"-")</f>
        <v>324.8656682478545</v>
      </c>
      <c r="H28" s="23">
        <f>IF(K30&lt;-$C$12,ABS($B$4/K33),"")</f>
        <v>18.024212977785638</v>
      </c>
      <c r="I28" s="7" t="s">
        <v>36</v>
      </c>
      <c r="J28" s="24">
        <f>IF(K30&lt;-$C$12,ABS($B$5/K33),"")</f>
        <v>24.03228397038085</v>
      </c>
      <c r="K28" s="18">
        <f>IF(K30&lt;-$C$12,-K30,"-")</f>
        <v>192.8807417048823</v>
      </c>
      <c r="L28" s="23">
        <f>IF(O30&lt;-$C$12,ABS($B$4/O33),"")</f>
        <v>135.00258356201434</v>
      </c>
      <c r="M28" s="7" t="s">
        <v>36</v>
      </c>
      <c r="N28" s="24">
        <f>IF(O30&lt;-$C$12,ABS($B$5/O33),"")</f>
        <v>180.00344474935244</v>
      </c>
      <c r="O28" s="18">
        <f>IF(O30&lt;-$C$12,-O30,"-")</f>
        <v>612.2307911649015</v>
      </c>
      <c r="P28" s="23">
        <f>IF(S30&lt;-$C$12,ABS($B$4/S33),"")</f>
        <v>86.34313579252418</v>
      </c>
      <c r="Q28" s="7" t="s">
        <v>36</v>
      </c>
      <c r="R28" s="24">
        <f>IF(S30&lt;-$C$12,ABS($B$5/S33),"")</f>
        <v>115.1241810566989</v>
      </c>
      <c r="S28" s="18">
        <f>IF(S30&lt;-$C$12,-S30,"-")</f>
        <v>242.3182743445355</v>
      </c>
      <c r="T28" s="23">
        <f>IF(W30&lt;-$C$12,ABS($B$4/W33),"")</f>
        <v>44.491949697965275</v>
      </c>
      <c r="U28" s="7" t="s">
        <v>36</v>
      </c>
      <c r="V28" s="24">
        <f>IF(W30&lt;-$C$12,ABS($B$5/W33),"")</f>
        <v>59.32259959728703</v>
      </c>
      <c r="W28" s="18">
        <f>IF(W30&lt;-$C$12,-W30,"-")</f>
        <v>48.365630101659335</v>
      </c>
    </row>
    <row r="29" spans="1:23" s="13" customFormat="1" ht="18" customHeight="1" hidden="1">
      <c r="A29" s="40"/>
      <c r="B29" s="55"/>
      <c r="C29" s="12"/>
      <c r="D29" s="51" t="s">
        <v>39</v>
      </c>
      <c r="E29" s="52"/>
      <c r="F29" s="53"/>
      <c r="G29" s="10">
        <v>1</v>
      </c>
      <c r="H29" s="51" t="s">
        <v>39</v>
      </c>
      <c r="I29" s="52"/>
      <c r="J29" s="53"/>
      <c r="K29" s="10">
        <v>1</v>
      </c>
      <c r="L29" s="51" t="s">
        <v>39</v>
      </c>
      <c r="M29" s="52"/>
      <c r="N29" s="53"/>
      <c r="O29" s="10">
        <v>1</v>
      </c>
      <c r="P29" s="51" t="s">
        <v>39</v>
      </c>
      <c r="Q29" s="52"/>
      <c r="R29" s="53"/>
      <c r="S29" s="10">
        <v>1</v>
      </c>
      <c r="T29" s="51" t="s">
        <v>39</v>
      </c>
      <c r="U29" s="52"/>
      <c r="V29" s="53"/>
      <c r="W29" s="10">
        <v>1</v>
      </c>
    </row>
    <row r="30" spans="1:23" ht="18" customHeight="1" hidden="1">
      <c r="A30" s="40"/>
      <c r="B30" s="55"/>
      <c r="C30" s="48"/>
      <c r="D30" s="51" t="s">
        <v>40</v>
      </c>
      <c r="E30" s="52"/>
      <c r="F30" s="53"/>
      <c r="G30" s="9">
        <f>G31+G$12</f>
        <v>-324.8656682478545</v>
      </c>
      <c r="H30" s="51" t="s">
        <v>40</v>
      </c>
      <c r="I30" s="52"/>
      <c r="J30" s="53"/>
      <c r="K30" s="9">
        <f>K31+K$12</f>
        <v>-192.8807417048823</v>
      </c>
      <c r="L30" s="51" t="s">
        <v>40</v>
      </c>
      <c r="M30" s="52"/>
      <c r="N30" s="53"/>
      <c r="O30" s="9">
        <f>O31+O$12</f>
        <v>-612.2307911649015</v>
      </c>
      <c r="P30" s="51" t="s">
        <v>40</v>
      </c>
      <c r="Q30" s="52"/>
      <c r="R30" s="53"/>
      <c r="S30" s="9">
        <f>S31+S$12</f>
        <v>-242.3182743445355</v>
      </c>
      <c r="T30" s="51" t="s">
        <v>40</v>
      </c>
      <c r="U30" s="52"/>
      <c r="V30" s="53"/>
      <c r="W30" s="9">
        <f>W31+W$12</f>
        <v>-48.365630101659335</v>
      </c>
    </row>
    <row r="31" spans="1:23" ht="18" customHeight="1" hidden="1">
      <c r="A31" s="40"/>
      <c r="B31" s="55"/>
      <c r="C31" s="49"/>
      <c r="D31" s="51" t="s">
        <v>41</v>
      </c>
      <c r="E31" s="52"/>
      <c r="F31" s="53"/>
      <c r="G31" s="9">
        <f>G$11*G32/(G$11-G32)</f>
        <v>-354.5350582478545</v>
      </c>
      <c r="H31" s="51" t="s">
        <v>41</v>
      </c>
      <c r="I31" s="52"/>
      <c r="J31" s="53"/>
      <c r="K31" s="9">
        <f>K$11*K32/(K$11-K32)</f>
        <v>-221.7545517048823</v>
      </c>
      <c r="L31" s="51" t="s">
        <v>41</v>
      </c>
      <c r="M31" s="52"/>
      <c r="N31" s="53"/>
      <c r="O31" s="9">
        <f>O$11*O32/(O$11-O32)</f>
        <v>-650.0244411649014</v>
      </c>
      <c r="P31" s="51" t="s">
        <v>41</v>
      </c>
      <c r="Q31" s="52"/>
      <c r="R31" s="53"/>
      <c r="S31" s="9">
        <f>S$11*S32/(S$11-S32)</f>
        <v>-271.6526143445355</v>
      </c>
      <c r="T31" s="51" t="s">
        <v>41</v>
      </c>
      <c r="U31" s="52"/>
      <c r="V31" s="53"/>
      <c r="W31" s="9">
        <f>W$11*W32/(W$11-W32)</f>
        <v>-76.12449010165933</v>
      </c>
    </row>
    <row r="32" spans="1:23" ht="18" customHeight="1" hidden="1">
      <c r="A32" s="40"/>
      <c r="B32" s="55"/>
      <c r="C32" s="49"/>
      <c r="D32" s="51" t="s">
        <v>42</v>
      </c>
      <c r="E32" s="52"/>
      <c r="F32" s="53"/>
      <c r="G32" s="9">
        <f>G$10+G29</f>
        <v>60.08474864158661</v>
      </c>
      <c r="H32" s="51" t="s">
        <v>42</v>
      </c>
      <c r="I32" s="52"/>
      <c r="J32" s="53"/>
      <c r="K32" s="9">
        <f>K$10+K29</f>
        <v>66.4369967599817</v>
      </c>
      <c r="L32" s="51" t="s">
        <v>42</v>
      </c>
      <c r="M32" s="52"/>
      <c r="N32" s="53"/>
      <c r="O32" s="9">
        <f>O$10+O29</f>
        <v>26.0004800625024</v>
      </c>
      <c r="P32" s="51" t="s">
        <v>42</v>
      </c>
      <c r="Q32" s="52"/>
      <c r="R32" s="53"/>
      <c r="S32" s="9">
        <f>S$10+S29</f>
        <v>16.989470025566316</v>
      </c>
      <c r="T32" s="51" t="s">
        <v>42</v>
      </c>
      <c r="U32" s="52"/>
      <c r="V32" s="53"/>
      <c r="W32" s="9">
        <f>W$10+W29</f>
        <v>9.239250006788525</v>
      </c>
    </row>
    <row r="33" spans="1:23" ht="18" customHeight="1" hidden="1">
      <c r="A33" s="40"/>
      <c r="B33" s="55"/>
      <c r="C33" s="50"/>
      <c r="D33" s="51" t="s">
        <v>43</v>
      </c>
      <c r="E33" s="52"/>
      <c r="F33" s="53"/>
      <c r="G33" s="14">
        <f>G32/G31</f>
        <v>-0.16947477335113506</v>
      </c>
      <c r="H33" s="51" t="s">
        <v>43</v>
      </c>
      <c r="I33" s="52"/>
      <c r="J33" s="53"/>
      <c r="K33" s="14">
        <f>K32/K31</f>
        <v>-0.29959699248202165</v>
      </c>
      <c r="L33" s="51" t="s">
        <v>43</v>
      </c>
      <c r="M33" s="52"/>
      <c r="N33" s="53"/>
      <c r="O33" s="14">
        <f>O32/O31</f>
        <v>-0.039999234514793376</v>
      </c>
      <c r="P33" s="51" t="s">
        <v>43</v>
      </c>
      <c r="Q33" s="52"/>
      <c r="R33" s="53"/>
      <c r="S33" s="14">
        <f>S32/S31</f>
        <v>-0.06254116149980676</v>
      </c>
      <c r="T33" s="51" t="s">
        <v>43</v>
      </c>
      <c r="U33" s="52"/>
      <c r="V33" s="53"/>
      <c r="W33" s="14">
        <f>W32/W31</f>
        <v>-0.12137027117620236</v>
      </c>
    </row>
    <row r="34" spans="1:23" ht="18" customHeight="1">
      <c r="A34" s="40"/>
      <c r="B34" s="55"/>
      <c r="C34" s="3" t="s">
        <v>1</v>
      </c>
      <c r="D34" s="21">
        <f>IF(G36&lt;-$C$12,ABS($B$4/G39),"")</f>
        <v>20.038139945158136</v>
      </c>
      <c r="E34" s="19" t="s">
        <v>36</v>
      </c>
      <c r="F34" s="22">
        <f>IF(G36&lt;-$C$12,ABS($B$5/G39),"")</f>
        <v>26.71751992687751</v>
      </c>
      <c r="G34" s="20">
        <f>IF(G36&lt;-$C$12,-G36,"-")</f>
        <v>212.3582594332147</v>
      </c>
      <c r="H34" s="21">
        <f>IF(K36&lt;-$C$12,ABS($B$4/K39),"")</f>
        <v>12.870537595345834</v>
      </c>
      <c r="I34" s="19" t="s">
        <v>36</v>
      </c>
      <c r="J34" s="22">
        <f>IF(K36&lt;-$C$12,ABS($B$5/K39),"")</f>
        <v>17.160716793794442</v>
      </c>
      <c r="K34" s="20">
        <f>IF(K36&lt;-$C$12,-K36,"-")</f>
        <v>144.09144085839282</v>
      </c>
      <c r="L34" s="21">
        <f>IF(O36&lt;-$C$12,ABS($B$4/O39),"")</f>
        <v>20.638405995812704</v>
      </c>
      <c r="M34" s="19" t="s">
        <v>36</v>
      </c>
      <c r="N34" s="22">
        <f>IF(O36&lt;-$C$12,ABS($B$5/O39),"")</f>
        <v>27.517874661083603</v>
      </c>
      <c r="O34" s="20">
        <f>IF(O36&lt;-$C$12,-O36,"-")</f>
        <v>82.75684043151769</v>
      </c>
      <c r="P34" s="21">
        <f>IF(S36&lt;-$C$12,ABS($B$4/S39),"")</f>
        <v>26.52124397903193</v>
      </c>
      <c r="Q34" s="19" t="s">
        <v>36</v>
      </c>
      <c r="R34" s="22">
        <f>IF(S36&lt;-$C$12,ABS($B$5/S39),"")</f>
        <v>35.36165863870924</v>
      </c>
      <c r="S34" s="20">
        <f>IF(S36&lt;-$C$12,-S36,"-")</f>
        <v>65.18487721581698</v>
      </c>
      <c r="T34" s="21">
        <f>IF(W36&lt;-$C$12,ABS($B$4/W39),"")</f>
        <v>28.37525547593041</v>
      </c>
      <c r="U34" s="19" t="s">
        <v>36</v>
      </c>
      <c r="V34" s="22">
        <f>IF(W36&lt;-$C$12,ABS($B$5/W39),"")</f>
        <v>37.83367396790721</v>
      </c>
      <c r="W34" s="20">
        <f>IF(W36&lt;-$C$12,-W36,"-")</f>
        <v>23.77498697778882</v>
      </c>
    </row>
    <row r="35" spans="1:23" s="13" customFormat="1" ht="18" customHeight="1" hidden="1">
      <c r="A35" s="40"/>
      <c r="B35" s="55"/>
      <c r="C35" s="12"/>
      <c r="D35" s="57" t="s">
        <v>39</v>
      </c>
      <c r="E35" s="58"/>
      <c r="F35" s="59"/>
      <c r="G35" s="15">
        <v>1</v>
      </c>
      <c r="H35" s="57" t="s">
        <v>39</v>
      </c>
      <c r="I35" s="58"/>
      <c r="J35" s="59"/>
      <c r="K35" s="15">
        <v>1</v>
      </c>
      <c r="L35" s="57" t="s">
        <v>39</v>
      </c>
      <c r="M35" s="58"/>
      <c r="N35" s="59"/>
      <c r="O35" s="15">
        <v>1</v>
      </c>
      <c r="P35" s="57" t="s">
        <v>39</v>
      </c>
      <c r="Q35" s="58"/>
      <c r="R35" s="59"/>
      <c r="S35" s="15">
        <v>1</v>
      </c>
      <c r="T35" s="57" t="s">
        <v>39</v>
      </c>
      <c r="U35" s="58"/>
      <c r="V35" s="59"/>
      <c r="W35" s="15">
        <v>1</v>
      </c>
    </row>
    <row r="36" spans="1:23" ht="18" customHeight="1" hidden="1">
      <c r="A36" s="40"/>
      <c r="B36" s="55"/>
      <c r="C36" s="48"/>
      <c r="D36" s="51" t="s">
        <v>40</v>
      </c>
      <c r="E36" s="52"/>
      <c r="F36" s="53"/>
      <c r="G36" s="9">
        <f>G37+G$12</f>
        <v>-212.3582594332147</v>
      </c>
      <c r="H36" s="51" t="s">
        <v>40</v>
      </c>
      <c r="I36" s="52"/>
      <c r="J36" s="53"/>
      <c r="K36" s="9">
        <f>K37+K$12</f>
        <v>-144.09144085839282</v>
      </c>
      <c r="L36" s="51" t="s">
        <v>40</v>
      </c>
      <c r="M36" s="52"/>
      <c r="N36" s="53"/>
      <c r="O36" s="9">
        <f>O37+O$12</f>
        <v>-82.75684043151769</v>
      </c>
      <c r="P36" s="51" t="s">
        <v>40</v>
      </c>
      <c r="Q36" s="52"/>
      <c r="R36" s="53"/>
      <c r="S36" s="9">
        <f>S37+S$12</f>
        <v>-65.18487721581698</v>
      </c>
      <c r="T36" s="51" t="s">
        <v>40</v>
      </c>
      <c r="U36" s="52"/>
      <c r="V36" s="53"/>
      <c r="W36" s="9">
        <f>W37+W$12</f>
        <v>-23.77498697778882</v>
      </c>
    </row>
    <row r="37" spans="1:23" ht="18" customHeight="1" hidden="1">
      <c r="A37" s="40"/>
      <c r="B37" s="55"/>
      <c r="C37" s="49"/>
      <c r="D37" s="51" t="s">
        <v>41</v>
      </c>
      <c r="E37" s="52"/>
      <c r="F37" s="53"/>
      <c r="G37" s="9">
        <f>G$11*G38/(G$11-G38)</f>
        <v>-242.0276494332147</v>
      </c>
      <c r="H37" s="51" t="s">
        <v>41</v>
      </c>
      <c r="I37" s="52"/>
      <c r="J37" s="53"/>
      <c r="K37" s="9">
        <f>K$11*K38/(K$11-K38)</f>
        <v>-172.9652508583928</v>
      </c>
      <c r="L37" s="51" t="s">
        <v>41</v>
      </c>
      <c r="M37" s="52"/>
      <c r="N37" s="53"/>
      <c r="O37" s="9">
        <f>O$11*O38/(O$11-O38)</f>
        <v>-120.55049043151769</v>
      </c>
      <c r="P37" s="51" t="s">
        <v>41</v>
      </c>
      <c r="Q37" s="52"/>
      <c r="R37" s="53"/>
      <c r="S37" s="9">
        <f>S$11*S38/(S$11-S38)</f>
        <v>-94.51921721581698</v>
      </c>
      <c r="T37" s="51" t="s">
        <v>41</v>
      </c>
      <c r="U37" s="52"/>
      <c r="V37" s="53"/>
      <c r="W37" s="9">
        <f>W$11*W38/(W$11-W38)</f>
        <v>-51.53384697778882</v>
      </c>
    </row>
    <row r="38" spans="1:23" ht="18" customHeight="1" hidden="1">
      <c r="A38" s="40"/>
      <c r="B38" s="55"/>
      <c r="C38" s="49"/>
      <c r="D38" s="51" t="s">
        <v>42</v>
      </c>
      <c r="E38" s="52"/>
      <c r="F38" s="53"/>
      <c r="G38" s="9">
        <f>G$15+G35</f>
        <v>65.22308510252523</v>
      </c>
      <c r="H38" s="51" t="s">
        <v>42</v>
      </c>
      <c r="I38" s="52"/>
      <c r="J38" s="53"/>
      <c r="K38" s="9">
        <f>K$15+K35</f>
        <v>72.56980120030676</v>
      </c>
      <c r="L38" s="51" t="s">
        <v>42</v>
      </c>
      <c r="M38" s="52"/>
      <c r="N38" s="53"/>
      <c r="O38" s="9">
        <f>O$15+O35</f>
        <v>31.541808435315716</v>
      </c>
      <c r="P38" s="51" t="s">
        <v>42</v>
      </c>
      <c r="Q38" s="52"/>
      <c r="R38" s="53"/>
      <c r="S38" s="9">
        <f>S$15+S35</f>
        <v>19.245091722279096</v>
      </c>
      <c r="T38" s="51" t="s">
        <v>42</v>
      </c>
      <c r="U38" s="52"/>
      <c r="V38" s="53"/>
      <c r="W38" s="9">
        <f>W$15+W35</f>
        <v>9.80723412045103</v>
      </c>
    </row>
    <row r="39" spans="1:23" ht="18" customHeight="1" hidden="1">
      <c r="A39" s="40"/>
      <c r="B39" s="56"/>
      <c r="C39" s="50"/>
      <c r="D39" s="51" t="s">
        <v>43</v>
      </c>
      <c r="E39" s="52"/>
      <c r="F39" s="53"/>
      <c r="G39" s="14">
        <f>G38/G37</f>
        <v>-0.2694860907638693</v>
      </c>
      <c r="H39" s="51" t="s">
        <v>43</v>
      </c>
      <c r="I39" s="52"/>
      <c r="J39" s="53"/>
      <c r="K39" s="14">
        <f>K38/K37</f>
        <v>-0.4195628939348047</v>
      </c>
      <c r="L39" s="51" t="s">
        <v>43</v>
      </c>
      <c r="M39" s="52"/>
      <c r="N39" s="53"/>
      <c r="O39" s="14">
        <f>O38/O37</f>
        <v>-0.2616481137688443</v>
      </c>
      <c r="P39" s="51" t="s">
        <v>43</v>
      </c>
      <c r="Q39" s="52"/>
      <c r="R39" s="53"/>
      <c r="S39" s="14">
        <f>S38/S37</f>
        <v>-0.2036103587097693</v>
      </c>
      <c r="T39" s="51" t="s">
        <v>43</v>
      </c>
      <c r="U39" s="52"/>
      <c r="V39" s="53"/>
      <c r="W39" s="14">
        <f>W38/W37</f>
        <v>-0.19030665660721904</v>
      </c>
    </row>
    <row r="40" spans="1:23" ht="18" customHeight="1">
      <c r="A40" s="40"/>
      <c r="B40" s="54" t="s">
        <v>2</v>
      </c>
      <c r="C40" s="35" t="s">
        <v>64</v>
      </c>
      <c r="D40" s="23">
        <f>IF(G42&lt;-$C$12,ABS($B$4/G45),"")</f>
        <v>30.132810293337073</v>
      </c>
      <c r="E40" s="7" t="s">
        <v>36</v>
      </c>
      <c r="F40" s="24">
        <f>IF(G42&lt;-$C$12,ABS($B$5/G45),"")</f>
        <v>40.17708039111609</v>
      </c>
      <c r="G40" s="18">
        <f>IF(G42&lt;-$C$12,-G42,"-")</f>
        <v>308.40259842341476</v>
      </c>
      <c r="H40" s="23">
        <f>IF(K42&lt;-$C$12,ABS($B$4/K45),"")</f>
        <v>17.45439511023236</v>
      </c>
      <c r="I40" s="7" t="s">
        <v>36</v>
      </c>
      <c r="J40" s="24">
        <f>IF(K42&lt;-$C$12,ABS($B$5/K45),"")</f>
        <v>23.272526813643143</v>
      </c>
      <c r="K40" s="18">
        <f>IF(K42&lt;-$C$12,-K42,"-")</f>
        <v>187.48633610019695</v>
      </c>
      <c r="L40" s="23">
        <f>IF(O42&lt;-$C$12,ABS($B$4/O45),"")</f>
        <v>90.00172424978406</v>
      </c>
      <c r="M40" s="7" t="s">
        <v>36</v>
      </c>
      <c r="N40" s="24">
        <f>IF(O42&lt;-$C$12,ABS($B$5/O45),"")</f>
        <v>120.00229899971208</v>
      </c>
      <c r="O40" s="18">
        <f>IF(O42&lt;-$C$12,-O42,"-")</f>
        <v>403.88947945782246</v>
      </c>
      <c r="P40" s="23">
        <f>IF(S42&lt;-$C$12,ABS($B$4/S45),"")</f>
        <v>57.562091018899636</v>
      </c>
      <c r="Q40" s="7" t="s">
        <v>36</v>
      </c>
      <c r="R40" s="24">
        <f>IF(S42&lt;-$C$12,ABS($B$5/S45),"")</f>
        <v>76.74945469186618</v>
      </c>
      <c r="S40" s="18">
        <f>IF(S42&lt;-$C$12,-S42,"-")</f>
        <v>157.09722768221576</v>
      </c>
      <c r="T40" s="23">
        <f>IF(W42&lt;-$C$12,ABS($B$4/W45),"")</f>
        <v>29.661299865762345</v>
      </c>
      <c r="U40" s="7" t="s">
        <v>36</v>
      </c>
      <c r="V40" s="24">
        <f>IF(W42&lt;-$C$12,ABS($B$5/W45),"")</f>
        <v>39.54839982101646</v>
      </c>
      <c r="W40" s="18">
        <f>IF(W42&lt;-$C$12,-W42,"-")</f>
        <v>25.737216836848596</v>
      </c>
    </row>
    <row r="41" spans="1:23" s="13" customFormat="1" ht="18" customHeight="1" hidden="1">
      <c r="A41" s="40"/>
      <c r="B41" s="55"/>
      <c r="C41" s="12"/>
      <c r="D41" s="51" t="s">
        <v>39</v>
      </c>
      <c r="E41" s="52"/>
      <c r="F41" s="53"/>
      <c r="G41" s="10">
        <v>1.5</v>
      </c>
      <c r="H41" s="51" t="s">
        <v>39</v>
      </c>
      <c r="I41" s="52"/>
      <c r="J41" s="53"/>
      <c r="K41" s="10">
        <v>1.5</v>
      </c>
      <c r="L41" s="51" t="s">
        <v>39</v>
      </c>
      <c r="M41" s="52"/>
      <c r="N41" s="53"/>
      <c r="O41" s="10">
        <v>1.5</v>
      </c>
      <c r="P41" s="51" t="s">
        <v>39</v>
      </c>
      <c r="Q41" s="52"/>
      <c r="R41" s="53"/>
      <c r="S41" s="10">
        <v>1.5</v>
      </c>
      <c r="T41" s="51" t="s">
        <v>39</v>
      </c>
      <c r="U41" s="52"/>
      <c r="V41" s="53"/>
      <c r="W41" s="10">
        <v>1.5</v>
      </c>
    </row>
    <row r="42" spans="1:23" ht="18" customHeight="1" hidden="1">
      <c r="A42" s="40"/>
      <c r="B42" s="55"/>
      <c r="C42" s="48"/>
      <c r="D42" s="51" t="s">
        <v>40</v>
      </c>
      <c r="E42" s="52"/>
      <c r="F42" s="53"/>
      <c r="G42" s="9">
        <f>G43+G$12</f>
        <v>-308.40259842341476</v>
      </c>
      <c r="H42" s="51" t="s">
        <v>40</v>
      </c>
      <c r="I42" s="52"/>
      <c r="J42" s="53"/>
      <c r="K42" s="9">
        <f>K43+K$12</f>
        <v>-187.48633610019695</v>
      </c>
      <c r="L42" s="51" t="s">
        <v>40</v>
      </c>
      <c r="M42" s="52"/>
      <c r="N42" s="53"/>
      <c r="O42" s="9">
        <f>O43+O$12</f>
        <v>-403.88947945782246</v>
      </c>
      <c r="P42" s="51" t="s">
        <v>40</v>
      </c>
      <c r="Q42" s="52"/>
      <c r="R42" s="53"/>
      <c r="S42" s="9">
        <f>S43+S$12</f>
        <v>-157.09722768221576</v>
      </c>
      <c r="T42" s="51" t="s">
        <v>40</v>
      </c>
      <c r="U42" s="52"/>
      <c r="V42" s="53"/>
      <c r="W42" s="9">
        <f>W43+W$12</f>
        <v>-25.737216836848596</v>
      </c>
    </row>
    <row r="43" spans="1:23" ht="18" customHeight="1" hidden="1">
      <c r="A43" s="40"/>
      <c r="B43" s="55"/>
      <c r="C43" s="49"/>
      <c r="D43" s="51" t="s">
        <v>41</v>
      </c>
      <c r="E43" s="52"/>
      <c r="F43" s="53"/>
      <c r="G43" s="9">
        <f>G$11*G44/(G$11-G44)</f>
        <v>-338.0719884234148</v>
      </c>
      <c r="H43" s="51" t="s">
        <v>41</v>
      </c>
      <c r="I43" s="52"/>
      <c r="J43" s="53"/>
      <c r="K43" s="9">
        <f>K$11*K44/(K$11-K44)</f>
        <v>-216.36014610019694</v>
      </c>
      <c r="L43" s="51" t="s">
        <v>41</v>
      </c>
      <c r="M43" s="52"/>
      <c r="N43" s="53"/>
      <c r="O43" s="9">
        <f>O$11*O44/(O$11-O44)</f>
        <v>-441.6831294578225</v>
      </c>
      <c r="P43" s="51" t="s">
        <v>41</v>
      </c>
      <c r="Q43" s="52"/>
      <c r="R43" s="53"/>
      <c r="S43" s="9">
        <f>S$11*S44/(S$11-S44)</f>
        <v>-186.43156768221576</v>
      </c>
      <c r="T43" s="51" t="s">
        <v>41</v>
      </c>
      <c r="U43" s="52"/>
      <c r="V43" s="53"/>
      <c r="W43" s="9">
        <f>W$11*W44/(W$11-W44)</f>
        <v>-53.496076836848594</v>
      </c>
    </row>
    <row r="44" spans="1:23" ht="18" customHeight="1" hidden="1">
      <c r="A44" s="40"/>
      <c r="B44" s="55"/>
      <c r="C44" s="49"/>
      <c r="D44" s="51" t="s">
        <v>42</v>
      </c>
      <c r="E44" s="52"/>
      <c r="F44" s="53"/>
      <c r="G44" s="9">
        <f>G$10+G41</f>
        <v>60.58474864158661</v>
      </c>
      <c r="H44" s="51" t="s">
        <v>42</v>
      </c>
      <c r="I44" s="52"/>
      <c r="J44" s="53"/>
      <c r="K44" s="9">
        <f>K$10+K41</f>
        <v>66.9369967599817</v>
      </c>
      <c r="L44" s="51" t="s">
        <v>42</v>
      </c>
      <c r="M44" s="52"/>
      <c r="N44" s="53"/>
      <c r="O44" s="9">
        <f>O$10+O41</f>
        <v>26.5004800625024</v>
      </c>
      <c r="P44" s="51" t="s">
        <v>42</v>
      </c>
      <c r="Q44" s="52"/>
      <c r="R44" s="53"/>
      <c r="S44" s="9">
        <f>S$10+S41</f>
        <v>17.489470025566316</v>
      </c>
      <c r="T44" s="51" t="s">
        <v>42</v>
      </c>
      <c r="U44" s="52"/>
      <c r="V44" s="53"/>
      <c r="W44" s="9">
        <f>W$10+W41</f>
        <v>9.739250006788525</v>
      </c>
    </row>
    <row r="45" spans="1:23" ht="18" customHeight="1" hidden="1">
      <c r="A45" s="40"/>
      <c r="B45" s="55"/>
      <c r="C45" s="50"/>
      <c r="D45" s="51" t="s">
        <v>43</v>
      </c>
      <c r="E45" s="52"/>
      <c r="F45" s="53"/>
      <c r="G45" s="14">
        <f>G44/G43</f>
        <v>-0.1792066504063858</v>
      </c>
      <c r="H45" s="51" t="s">
        <v>43</v>
      </c>
      <c r="I45" s="52"/>
      <c r="J45" s="53"/>
      <c r="K45" s="14">
        <f>K44/K43</f>
        <v>-0.30937766481717477</v>
      </c>
      <c r="L45" s="51" t="s">
        <v>43</v>
      </c>
      <c r="M45" s="52"/>
      <c r="N45" s="53"/>
      <c r="O45" s="14">
        <f>O44/O43</f>
        <v>-0.05999885052216604</v>
      </c>
      <c r="P45" s="51" t="s">
        <v>43</v>
      </c>
      <c r="Q45" s="52"/>
      <c r="R45" s="53"/>
      <c r="S45" s="14">
        <f>S44/S43</f>
        <v>-0.09381174145023663</v>
      </c>
      <c r="T45" s="51" t="s">
        <v>43</v>
      </c>
      <c r="U45" s="52"/>
      <c r="V45" s="53"/>
      <c r="W45" s="14">
        <f>W44/W43</f>
        <v>-0.18205540635234096</v>
      </c>
    </row>
    <row r="46" spans="1:23" ht="18" customHeight="1">
      <c r="A46" s="40"/>
      <c r="B46" s="55"/>
      <c r="C46" s="3" t="s">
        <v>1</v>
      </c>
      <c r="D46" s="21">
        <f>IF(G48&lt;-$C$12,ABS($B$4/G51),"")</f>
        <v>19.33972961044602</v>
      </c>
      <c r="E46" s="19" t="s">
        <v>36</v>
      </c>
      <c r="F46" s="22">
        <f>IF(G48&lt;-$C$12,ABS($B$5/G51),"")</f>
        <v>25.78630614726136</v>
      </c>
      <c r="G46" s="20">
        <f>IF(G48&lt;-$C$12,-G48,"-")</f>
        <v>205.71333130503163</v>
      </c>
      <c r="H46" s="21">
        <f>IF(K48&lt;-$C$12,ABS($B$4/K51),"")</f>
        <v>12.577339977198234</v>
      </c>
      <c r="I46" s="19" t="s">
        <v>36</v>
      </c>
      <c r="J46" s="22">
        <f>IF(K48&lt;-$C$12,ABS($B$5/K51),"")</f>
        <v>16.76978663626431</v>
      </c>
      <c r="K46" s="20">
        <f>IF(K48&lt;-$C$12,-K48,"-")</f>
        <v>141.31576995602697</v>
      </c>
      <c r="L46" s="21">
        <f>IF(O48&lt;-$C$12,ABS($B$4/O51),"")</f>
        <v>19.172886656287154</v>
      </c>
      <c r="M46" s="19" t="s">
        <v>36</v>
      </c>
      <c r="N46" s="22">
        <f>IF(O48&lt;-$C$12,ABS($B$5/O51),"")</f>
        <v>25.56384887504954</v>
      </c>
      <c r="O46" s="20">
        <f>IF(O48&lt;-$C$12,-O48,"-")</f>
        <v>75.97189840606923</v>
      </c>
      <c r="P46" s="21">
        <f>IF(S48&lt;-$C$12,ABS($B$4/S51),"")</f>
        <v>22.990371337931972</v>
      </c>
      <c r="Q46" s="19" t="s">
        <v>36</v>
      </c>
      <c r="R46" s="22">
        <f>IF(S48&lt;-$C$12,ABS($B$5/S51),"")</f>
        <v>30.65382845057596</v>
      </c>
      <c r="S46" s="20">
        <f>IF(S48&lt;-$C$12,-S48,"-")</f>
        <v>54.72991755494873</v>
      </c>
      <c r="T46" s="21">
        <f>IF(W48&lt;-$C$12,ABS($B$4/W51),"")</f>
        <v>21.514647796374884</v>
      </c>
      <c r="U46" s="19" t="s">
        <v>36</v>
      </c>
      <c r="V46" s="22">
        <f>IF(W48&lt;-$C$12,ABS($B$5/W51),"")</f>
        <v>28.68619706183318</v>
      </c>
      <c r="W46" s="20">
        <f>IF(W48&lt;-$C$12,-W48,"-")</f>
        <v>13.307160714126255</v>
      </c>
    </row>
    <row r="47" spans="1:23" s="13" customFormat="1" ht="18" customHeight="1" hidden="1">
      <c r="A47" s="40"/>
      <c r="B47" s="55"/>
      <c r="C47" s="12"/>
      <c r="D47" s="57" t="s">
        <v>39</v>
      </c>
      <c r="E47" s="58"/>
      <c r="F47" s="59"/>
      <c r="G47" s="15">
        <v>1.5</v>
      </c>
      <c r="H47" s="57" t="s">
        <v>39</v>
      </c>
      <c r="I47" s="58"/>
      <c r="J47" s="59"/>
      <c r="K47" s="15">
        <v>1.5</v>
      </c>
      <c r="L47" s="57" t="s">
        <v>39</v>
      </c>
      <c r="M47" s="58"/>
      <c r="N47" s="59"/>
      <c r="O47" s="15">
        <v>1.5</v>
      </c>
      <c r="P47" s="57" t="s">
        <v>39</v>
      </c>
      <c r="Q47" s="58"/>
      <c r="R47" s="59"/>
      <c r="S47" s="15">
        <v>1.5</v>
      </c>
      <c r="T47" s="57" t="s">
        <v>39</v>
      </c>
      <c r="U47" s="58"/>
      <c r="V47" s="59"/>
      <c r="W47" s="15">
        <v>1.5</v>
      </c>
    </row>
    <row r="48" spans="1:23" ht="18" customHeight="1" hidden="1">
      <c r="A48" s="40"/>
      <c r="B48" s="55"/>
      <c r="C48" s="48"/>
      <c r="D48" s="51" t="s">
        <v>40</v>
      </c>
      <c r="E48" s="52"/>
      <c r="F48" s="53"/>
      <c r="G48" s="9">
        <f>G49+G$12</f>
        <v>-205.71333130503163</v>
      </c>
      <c r="H48" s="51" t="s">
        <v>40</v>
      </c>
      <c r="I48" s="52"/>
      <c r="J48" s="53"/>
      <c r="K48" s="9">
        <f>K49+K$12</f>
        <v>-141.31576995602697</v>
      </c>
      <c r="L48" s="51" t="s">
        <v>40</v>
      </c>
      <c r="M48" s="52"/>
      <c r="N48" s="53"/>
      <c r="O48" s="9">
        <f>O49+O$12</f>
        <v>-75.97189840606923</v>
      </c>
      <c r="P48" s="51" t="s">
        <v>40</v>
      </c>
      <c r="Q48" s="52"/>
      <c r="R48" s="53"/>
      <c r="S48" s="9">
        <f>S49+S$12</f>
        <v>-54.72991755494873</v>
      </c>
      <c r="T48" s="51" t="s">
        <v>40</v>
      </c>
      <c r="U48" s="52"/>
      <c r="V48" s="53"/>
      <c r="W48" s="9">
        <f>W49+W$12</f>
        <v>-13.307160714126255</v>
      </c>
    </row>
    <row r="49" spans="1:23" ht="18" customHeight="1" hidden="1">
      <c r="A49" s="40"/>
      <c r="B49" s="55"/>
      <c r="C49" s="49"/>
      <c r="D49" s="51" t="s">
        <v>41</v>
      </c>
      <c r="E49" s="52"/>
      <c r="F49" s="53"/>
      <c r="G49" s="9">
        <f>G$11*G50/(G$11-G50)</f>
        <v>-235.38272130503162</v>
      </c>
      <c r="H49" s="51" t="s">
        <v>41</v>
      </c>
      <c r="I49" s="52"/>
      <c r="J49" s="53"/>
      <c r="K49" s="9">
        <f>K$11*K50/(K$11-K50)</f>
        <v>-170.18957995602696</v>
      </c>
      <c r="L49" s="51" t="s">
        <v>41</v>
      </c>
      <c r="M49" s="52"/>
      <c r="N49" s="53"/>
      <c r="O49" s="9">
        <f>O$11*O50/(O$11-O50)</f>
        <v>-113.76554840606923</v>
      </c>
      <c r="P49" s="51" t="s">
        <v>41</v>
      </c>
      <c r="Q49" s="52"/>
      <c r="R49" s="53"/>
      <c r="S49" s="9">
        <f>S$11*S50/(S$11-S50)</f>
        <v>-84.06425755494872</v>
      </c>
      <c r="T49" s="51" t="s">
        <v>41</v>
      </c>
      <c r="U49" s="52"/>
      <c r="V49" s="53"/>
      <c r="W49" s="9">
        <f>W$11*W50/(W$11-W50)</f>
        <v>-41.06602071412625</v>
      </c>
    </row>
    <row r="50" spans="1:23" ht="18" customHeight="1" hidden="1">
      <c r="A50" s="40"/>
      <c r="B50" s="55"/>
      <c r="C50" s="49"/>
      <c r="D50" s="51" t="s">
        <v>42</v>
      </c>
      <c r="E50" s="52"/>
      <c r="F50" s="53"/>
      <c r="G50" s="9">
        <f>G$15+G47</f>
        <v>65.72308510252523</v>
      </c>
      <c r="H50" s="51" t="s">
        <v>42</v>
      </c>
      <c r="I50" s="52"/>
      <c r="J50" s="53"/>
      <c r="K50" s="9">
        <f>K$15+K47</f>
        <v>73.06980120030676</v>
      </c>
      <c r="L50" s="51" t="s">
        <v>42</v>
      </c>
      <c r="M50" s="52"/>
      <c r="N50" s="53"/>
      <c r="O50" s="9">
        <f>O$15+O47</f>
        <v>32.041808435315716</v>
      </c>
      <c r="P50" s="51" t="s">
        <v>42</v>
      </c>
      <c r="Q50" s="52"/>
      <c r="R50" s="53"/>
      <c r="S50" s="9">
        <f>S$15+S47</f>
        <v>19.745091722279096</v>
      </c>
      <c r="T50" s="51" t="s">
        <v>42</v>
      </c>
      <c r="U50" s="52"/>
      <c r="V50" s="53"/>
      <c r="W50" s="9">
        <f>W$15+W47</f>
        <v>10.30723412045103</v>
      </c>
    </row>
    <row r="51" spans="1:23" ht="18" customHeight="1" hidden="1">
      <c r="A51" s="40"/>
      <c r="B51" s="56"/>
      <c r="C51" s="50"/>
      <c r="D51" s="51" t="s">
        <v>43</v>
      </c>
      <c r="E51" s="52"/>
      <c r="F51" s="53"/>
      <c r="G51" s="14">
        <f>G50/G49</f>
        <v>-0.27921796781912006</v>
      </c>
      <c r="H51" s="51" t="s">
        <v>43</v>
      </c>
      <c r="I51" s="52"/>
      <c r="J51" s="53"/>
      <c r="K51" s="14">
        <f>K50/K49</f>
        <v>-0.4293435662699579</v>
      </c>
      <c r="L51" s="51" t="s">
        <v>43</v>
      </c>
      <c r="M51" s="52"/>
      <c r="N51" s="53"/>
      <c r="O51" s="14">
        <f>O50/O49</f>
        <v>-0.28164772977621694</v>
      </c>
      <c r="P51" s="51" t="s">
        <v>43</v>
      </c>
      <c r="Q51" s="52"/>
      <c r="R51" s="53"/>
      <c r="S51" s="14">
        <f>S50/S49</f>
        <v>-0.23488093866019916</v>
      </c>
      <c r="T51" s="51" t="s">
        <v>43</v>
      </c>
      <c r="U51" s="52"/>
      <c r="V51" s="53"/>
      <c r="W51" s="14">
        <f>W50/W49</f>
        <v>-0.2509917917833577</v>
      </c>
    </row>
    <row r="52" spans="1:23" ht="18" customHeight="1">
      <c r="A52" s="40"/>
      <c r="B52" s="54" t="s">
        <v>3</v>
      </c>
      <c r="C52" s="35" t="s">
        <v>64</v>
      </c>
      <c r="D52" s="23">
        <f>IF(G54&lt;-$C$12,ABS($B$4/G57),"")</f>
        <v>21.833196900852055</v>
      </c>
      <c r="E52" s="7" t="s">
        <v>36</v>
      </c>
      <c r="F52" s="24">
        <f>IF(G54&lt;-$C$12,ABS($B$5/G57),"")</f>
        <v>29.110929201136074</v>
      </c>
      <c r="G52" s="18">
        <f>IF(G54&lt;-$C$12,-G54,"-")</f>
        <v>229.43707952469842</v>
      </c>
      <c r="H52" s="23">
        <f>IF(K54&lt;-$C$12,ABS($B$4/K57),"")</f>
        <v>14.291674021034906</v>
      </c>
      <c r="I52" s="7" t="s">
        <v>36</v>
      </c>
      <c r="J52" s="24">
        <f>IF(K54&lt;-$C$12,ABS($B$5/K57),"")</f>
        <v>19.055565361379873</v>
      </c>
      <c r="K52" s="18">
        <f>IF(K54&lt;-$C$12,-K54,"-")</f>
        <v>157.54518939154633</v>
      </c>
      <c r="L52" s="23">
        <f>IF(O54&lt;-$C$12,ABS($B$4/O57),"")</f>
        <v>27.000518062480555</v>
      </c>
      <c r="M52" s="7" t="s">
        <v>36</v>
      </c>
      <c r="N52" s="24">
        <f>IF(O54&lt;-$C$12,ABS($B$5/O57),"")</f>
        <v>36.00069074997407</v>
      </c>
      <c r="O52" s="18">
        <f>IF(O54&lt;-$C$12,-O54,"-")</f>
        <v>112.21162848345996</v>
      </c>
      <c r="P52" s="23">
        <f>IF(S54&lt;-$C$12,ABS($B$4/S57),"")</f>
        <v>17.268627511700963</v>
      </c>
      <c r="Q52" s="7" t="s">
        <v>36</v>
      </c>
      <c r="R52" s="24">
        <f>IF(S54&lt;-$C$12,ABS($B$5/S57),"")</f>
        <v>23.024836682267953</v>
      </c>
      <c r="S52" s="18">
        <f>IF(S54&lt;-$C$12,-S54,"-")</f>
        <v>37.78775991472541</v>
      </c>
      <c r="T52" s="23">
        <f>IF(W54&lt;-$C$12,ABS($B$4/W57),"")</f>
      </c>
      <c r="U52" s="7" t="s">
        <v>36</v>
      </c>
      <c r="V52" s="24">
        <f>IF(W54&lt;-$C$12,ABS($B$5/W57),"")</f>
      </c>
      <c r="W52" s="18" t="str">
        <f>IF(W54&lt;-$C$12,-W54,"-")</f>
        <v>-</v>
      </c>
    </row>
    <row r="53" spans="1:23" s="13" customFormat="1" ht="18" customHeight="1" hidden="1">
      <c r="A53" s="40"/>
      <c r="B53" s="55"/>
      <c r="C53" s="12"/>
      <c r="D53" s="51" t="s">
        <v>39</v>
      </c>
      <c r="E53" s="52"/>
      <c r="F53" s="53"/>
      <c r="G53" s="10">
        <v>5</v>
      </c>
      <c r="H53" s="51" t="s">
        <v>39</v>
      </c>
      <c r="I53" s="52"/>
      <c r="J53" s="53"/>
      <c r="K53" s="10">
        <v>5</v>
      </c>
      <c r="L53" s="51" t="s">
        <v>39</v>
      </c>
      <c r="M53" s="52"/>
      <c r="N53" s="53"/>
      <c r="O53" s="10">
        <v>5</v>
      </c>
      <c r="P53" s="51" t="s">
        <v>39</v>
      </c>
      <c r="Q53" s="52"/>
      <c r="R53" s="53"/>
      <c r="S53" s="10">
        <v>5</v>
      </c>
      <c r="T53" s="51" t="s">
        <v>39</v>
      </c>
      <c r="U53" s="52"/>
      <c r="V53" s="53"/>
      <c r="W53" s="10">
        <v>5</v>
      </c>
    </row>
    <row r="54" spans="1:23" ht="18" customHeight="1" hidden="1">
      <c r="A54" s="40"/>
      <c r="B54" s="55"/>
      <c r="C54" s="48"/>
      <c r="D54" s="51" t="s">
        <v>40</v>
      </c>
      <c r="E54" s="52"/>
      <c r="F54" s="53"/>
      <c r="G54" s="9">
        <f>G55+G$12</f>
        <v>-229.43707952469842</v>
      </c>
      <c r="H54" s="51" t="s">
        <v>40</v>
      </c>
      <c r="I54" s="52"/>
      <c r="J54" s="53"/>
      <c r="K54" s="9">
        <f>K55+K$12</f>
        <v>-157.54518939154633</v>
      </c>
      <c r="L54" s="51" t="s">
        <v>40</v>
      </c>
      <c r="M54" s="52"/>
      <c r="N54" s="53"/>
      <c r="O54" s="9">
        <f>O55+O$12</f>
        <v>-112.21162848345996</v>
      </c>
      <c r="P54" s="51" t="s">
        <v>40</v>
      </c>
      <c r="Q54" s="52"/>
      <c r="R54" s="53"/>
      <c r="S54" s="9">
        <f>S55+S$12</f>
        <v>-37.78775991472541</v>
      </c>
      <c r="T54" s="51" t="s">
        <v>40</v>
      </c>
      <c r="U54" s="52"/>
      <c r="V54" s="53"/>
      <c r="W54" s="9">
        <f>W55+W$12</f>
        <v>5.942561905933626</v>
      </c>
    </row>
    <row r="55" spans="1:23" ht="18" customHeight="1" hidden="1">
      <c r="A55" s="40"/>
      <c r="B55" s="55"/>
      <c r="C55" s="49"/>
      <c r="D55" s="51" t="s">
        <v>41</v>
      </c>
      <c r="E55" s="52"/>
      <c r="F55" s="53"/>
      <c r="G55" s="9">
        <f>G$11*G56/(G$11-G56)</f>
        <v>-259.1064695246984</v>
      </c>
      <c r="H55" s="51" t="s">
        <v>41</v>
      </c>
      <c r="I55" s="52"/>
      <c r="J55" s="53"/>
      <c r="K55" s="9">
        <f>K$11*K56/(K$11-K56)</f>
        <v>-186.41899939154632</v>
      </c>
      <c r="L55" s="51" t="s">
        <v>41</v>
      </c>
      <c r="M55" s="52"/>
      <c r="N55" s="53"/>
      <c r="O55" s="9">
        <f>O$11*O56/(O$11-O56)</f>
        <v>-150.00527848345996</v>
      </c>
      <c r="P55" s="51" t="s">
        <v>41</v>
      </c>
      <c r="Q55" s="52"/>
      <c r="R55" s="53"/>
      <c r="S55" s="9">
        <f>S$11*S56/(S$11-S56)</f>
        <v>-67.12209991472541</v>
      </c>
      <c r="T55" s="51" t="s">
        <v>41</v>
      </c>
      <c r="U55" s="52"/>
      <c r="V55" s="53"/>
      <c r="W55" s="9">
        <f>W$11*W56/(W$11-W56)</f>
        <v>-21.816298094066372</v>
      </c>
    </row>
    <row r="56" spans="1:23" ht="18" customHeight="1" hidden="1">
      <c r="A56" s="40"/>
      <c r="B56" s="55"/>
      <c r="C56" s="49"/>
      <c r="D56" s="51" t="s">
        <v>42</v>
      </c>
      <c r="E56" s="52"/>
      <c r="F56" s="53"/>
      <c r="G56" s="9">
        <f>G$10+G53</f>
        <v>64.0847486415866</v>
      </c>
      <c r="H56" s="51" t="s">
        <v>42</v>
      </c>
      <c r="I56" s="52"/>
      <c r="J56" s="53"/>
      <c r="K56" s="9">
        <f>K$10+K53</f>
        <v>70.4369967599817</v>
      </c>
      <c r="L56" s="51" t="s">
        <v>42</v>
      </c>
      <c r="M56" s="52"/>
      <c r="N56" s="53"/>
      <c r="O56" s="9">
        <f>O$10+O53</f>
        <v>30.0004800625024</v>
      </c>
      <c r="P56" s="51" t="s">
        <v>42</v>
      </c>
      <c r="Q56" s="52"/>
      <c r="R56" s="53"/>
      <c r="S56" s="9">
        <f>S$10+S53</f>
        <v>20.989470025566316</v>
      </c>
      <c r="T56" s="51" t="s">
        <v>42</v>
      </c>
      <c r="U56" s="52"/>
      <c r="V56" s="53"/>
      <c r="W56" s="9">
        <f>W$10+W53</f>
        <v>13.239250006788525</v>
      </c>
    </row>
    <row r="57" spans="1:23" ht="18" customHeight="1" hidden="1">
      <c r="A57" s="40"/>
      <c r="B57" s="55"/>
      <c r="C57" s="50"/>
      <c r="D57" s="51" t="s">
        <v>43</v>
      </c>
      <c r="E57" s="52"/>
      <c r="F57" s="53"/>
      <c r="G57" s="14">
        <f>G56/G55</f>
        <v>-0.24732978979314119</v>
      </c>
      <c r="H57" s="51" t="s">
        <v>43</v>
      </c>
      <c r="I57" s="52"/>
      <c r="J57" s="53"/>
      <c r="K57" s="14">
        <f>K56/K55</f>
        <v>-0.37784237116324665</v>
      </c>
      <c r="L57" s="51" t="s">
        <v>43</v>
      </c>
      <c r="M57" s="52"/>
      <c r="N57" s="53"/>
      <c r="O57" s="14">
        <f>O56/O55</f>
        <v>-0.19999616257377467</v>
      </c>
      <c r="P57" s="51" t="s">
        <v>43</v>
      </c>
      <c r="Q57" s="52"/>
      <c r="R57" s="53"/>
      <c r="S57" s="14">
        <f>S56/S55</f>
        <v>-0.3127058011032458</v>
      </c>
      <c r="T57" s="51" t="s">
        <v>43</v>
      </c>
      <c r="U57" s="52"/>
      <c r="V57" s="53"/>
      <c r="W57" s="14">
        <f>W56/W55</f>
        <v>-0.6068513525853112</v>
      </c>
    </row>
    <row r="58" spans="1:23" ht="18" customHeight="1">
      <c r="A58" s="40"/>
      <c r="B58" s="55"/>
      <c r="C58" s="3" t="s">
        <v>1</v>
      </c>
      <c r="D58" s="21">
        <f>IF(G60&lt;-$C$12,ABS($B$4/G63),"")</f>
        <v>15.546676992652412</v>
      </c>
      <c r="E58" s="19" t="s">
        <v>36</v>
      </c>
      <c r="F58" s="22">
        <f>IF(G60&lt;-$C$12,ABS($B$5/G63),"")</f>
        <v>20.72890265686988</v>
      </c>
      <c r="G58" s="20">
        <f>IF(G60&lt;-$C$12,-G60,"-")</f>
        <v>169.62485898589793</v>
      </c>
      <c r="H58" s="21">
        <f>IF(K60&lt;-$C$12,ABS($B$4/K63),"")</f>
        <v>10.84754974364425</v>
      </c>
      <c r="I58" s="19" t="s">
        <v>36</v>
      </c>
      <c r="J58" s="22">
        <f>IF(K60&lt;-$C$12,ABS($B$5/K63),"")</f>
        <v>14.463399658192332</v>
      </c>
      <c r="K58" s="20">
        <f>IF(K60&lt;-$C$12,-K60,"-")</f>
        <v>124.94002840394049</v>
      </c>
      <c r="L58" s="21">
        <f>IF(O60&lt;-$C$12,ABS($B$4/O63),"")</f>
        <v>12.806980906477813</v>
      </c>
      <c r="M58" s="19" t="s">
        <v>36</v>
      </c>
      <c r="N58" s="22">
        <f>IF(O60&lt;-$C$12,ABS($B$5/O63),"")</f>
        <v>17.075974541970417</v>
      </c>
      <c r="O58" s="20">
        <f>IF(O60&lt;-$C$12,-O60,"-")</f>
        <v>46.49954666903341</v>
      </c>
      <c r="P58" s="21">
        <f>IF(S60&lt;-$C$12,ABS($B$4/S63),"")</f>
        <v>11.900170833724003</v>
      </c>
      <c r="Q58" s="19" t="s">
        <v>36</v>
      </c>
      <c r="R58" s="22">
        <f>IF(S60&lt;-$C$12,ABS($B$5/S63),"")</f>
        <v>15.866894444965336</v>
      </c>
      <c r="S58" s="20">
        <f>IF(S60&lt;-$C$12,-S60,"-")</f>
        <v>21.891690100130543</v>
      </c>
      <c r="T58" s="21">
        <f>IF(W60&lt;-$C$12,ABS($B$4/W63),"")</f>
      </c>
      <c r="U58" s="19" t="s">
        <v>36</v>
      </c>
      <c r="V58" s="22">
        <f>IF(W60&lt;-$C$12,ABS($B$5/W63),"")</f>
      </c>
      <c r="W58" s="20" t="str">
        <f>IF(W60&lt;-$C$12,-W60,"-")</f>
        <v>-</v>
      </c>
    </row>
    <row r="59" spans="1:23" s="13" customFormat="1" ht="18" customHeight="1" hidden="1">
      <c r="A59" s="40"/>
      <c r="B59" s="55"/>
      <c r="C59" s="12"/>
      <c r="D59" s="57" t="s">
        <v>39</v>
      </c>
      <c r="E59" s="58"/>
      <c r="F59" s="59"/>
      <c r="G59" s="15">
        <v>5</v>
      </c>
      <c r="H59" s="57" t="s">
        <v>39</v>
      </c>
      <c r="I59" s="58"/>
      <c r="J59" s="59"/>
      <c r="K59" s="15">
        <v>5</v>
      </c>
      <c r="L59" s="57" t="s">
        <v>39</v>
      </c>
      <c r="M59" s="58"/>
      <c r="N59" s="59"/>
      <c r="O59" s="15">
        <v>5</v>
      </c>
      <c r="P59" s="57" t="s">
        <v>39</v>
      </c>
      <c r="Q59" s="58"/>
      <c r="R59" s="59"/>
      <c r="S59" s="15">
        <v>5</v>
      </c>
      <c r="T59" s="57" t="s">
        <v>39</v>
      </c>
      <c r="U59" s="58"/>
      <c r="V59" s="59"/>
      <c r="W59" s="15">
        <v>5</v>
      </c>
    </row>
    <row r="60" spans="1:23" ht="18" customHeight="1" hidden="1">
      <c r="A60" s="40"/>
      <c r="B60" s="55"/>
      <c r="C60" s="48"/>
      <c r="D60" s="51" t="s">
        <v>40</v>
      </c>
      <c r="E60" s="52"/>
      <c r="F60" s="53"/>
      <c r="G60" s="9">
        <f>G61+G$12</f>
        <v>-169.62485898589793</v>
      </c>
      <c r="H60" s="51" t="s">
        <v>40</v>
      </c>
      <c r="I60" s="52"/>
      <c r="J60" s="53"/>
      <c r="K60" s="9">
        <f>K61+K$12</f>
        <v>-124.94002840394049</v>
      </c>
      <c r="L60" s="51" t="s">
        <v>40</v>
      </c>
      <c r="M60" s="52"/>
      <c r="N60" s="53"/>
      <c r="O60" s="9">
        <f>O61+O$12</f>
        <v>-46.49954666903341</v>
      </c>
      <c r="P60" s="51" t="s">
        <v>40</v>
      </c>
      <c r="Q60" s="52"/>
      <c r="R60" s="53"/>
      <c r="S60" s="9">
        <f>S61+S$12</f>
        <v>-21.891690100130543</v>
      </c>
      <c r="T60" s="51" t="s">
        <v>40</v>
      </c>
      <c r="U60" s="52"/>
      <c r="V60" s="53"/>
      <c r="W60" s="9">
        <f>W61+W$12</f>
        <v>7.327542082069044</v>
      </c>
    </row>
    <row r="61" spans="1:23" ht="18" customHeight="1" hidden="1">
      <c r="A61" s="40"/>
      <c r="B61" s="55"/>
      <c r="C61" s="49"/>
      <c r="D61" s="51" t="s">
        <v>41</v>
      </c>
      <c r="E61" s="52"/>
      <c r="F61" s="53"/>
      <c r="G61" s="9">
        <f>G$11*G62/(G$11-G62)</f>
        <v>-199.29424898589792</v>
      </c>
      <c r="H61" s="51" t="s">
        <v>41</v>
      </c>
      <c r="I61" s="52"/>
      <c r="J61" s="53"/>
      <c r="K61" s="9">
        <f>K$11*K62/(K$11-K62)</f>
        <v>-153.81383840394048</v>
      </c>
      <c r="L61" s="51" t="s">
        <v>41</v>
      </c>
      <c r="M61" s="52"/>
      <c r="N61" s="53"/>
      <c r="O61" s="9">
        <f>O$11*O62/(O$11-O62)</f>
        <v>-84.2931966690334</v>
      </c>
      <c r="P61" s="51" t="s">
        <v>41</v>
      </c>
      <c r="Q61" s="52"/>
      <c r="R61" s="53"/>
      <c r="S61" s="9">
        <f>S$11*S62/(S$11-S62)</f>
        <v>-51.226030100130544</v>
      </c>
      <c r="T61" s="51" t="s">
        <v>41</v>
      </c>
      <c r="U61" s="52"/>
      <c r="V61" s="53"/>
      <c r="W61" s="9">
        <f>W$11*W62/(W$11-W62)</f>
        <v>-20.431317917930954</v>
      </c>
    </row>
    <row r="62" spans="1:23" ht="18" customHeight="1" hidden="1">
      <c r="A62" s="40"/>
      <c r="B62" s="55"/>
      <c r="C62" s="49"/>
      <c r="D62" s="51" t="s">
        <v>42</v>
      </c>
      <c r="E62" s="52"/>
      <c r="F62" s="53"/>
      <c r="G62" s="9">
        <f>G$15+G59</f>
        <v>69.22308510252523</v>
      </c>
      <c r="H62" s="51" t="s">
        <v>42</v>
      </c>
      <c r="I62" s="52"/>
      <c r="J62" s="53"/>
      <c r="K62" s="9">
        <f>K$15+K59</f>
        <v>76.56980120030676</v>
      </c>
      <c r="L62" s="51" t="s">
        <v>42</v>
      </c>
      <c r="M62" s="52"/>
      <c r="N62" s="53"/>
      <c r="O62" s="9">
        <f>O$15+O59</f>
        <v>35.541808435315716</v>
      </c>
      <c r="P62" s="51" t="s">
        <v>42</v>
      </c>
      <c r="Q62" s="52"/>
      <c r="R62" s="53"/>
      <c r="S62" s="9">
        <f>S$15+S59</f>
        <v>23.245091722279096</v>
      </c>
      <c r="T62" s="51" t="s">
        <v>42</v>
      </c>
      <c r="U62" s="52"/>
      <c r="V62" s="53"/>
      <c r="W62" s="9">
        <f>W$15+W59</f>
        <v>13.80723412045103</v>
      </c>
    </row>
    <row r="63" spans="1:23" ht="18" customHeight="1" hidden="1">
      <c r="A63" s="40"/>
      <c r="B63" s="56"/>
      <c r="C63" s="50"/>
      <c r="D63" s="51" t="s">
        <v>43</v>
      </c>
      <c r="E63" s="52"/>
      <c r="F63" s="53"/>
      <c r="G63" s="14">
        <f>G62/G61</f>
        <v>-0.3473411072058756</v>
      </c>
      <c r="H63" s="51" t="s">
        <v>43</v>
      </c>
      <c r="I63" s="52"/>
      <c r="J63" s="53"/>
      <c r="K63" s="14">
        <f>K62/K61</f>
        <v>-0.4978082726160298</v>
      </c>
      <c r="L63" s="51" t="s">
        <v>43</v>
      </c>
      <c r="M63" s="52"/>
      <c r="N63" s="53"/>
      <c r="O63" s="14">
        <f>O62/O61</f>
        <v>-0.42164504182782553</v>
      </c>
      <c r="P63" s="51" t="s">
        <v>43</v>
      </c>
      <c r="Q63" s="52"/>
      <c r="R63" s="53"/>
      <c r="S63" s="14">
        <f>S62/S61</f>
        <v>-0.45377499831320833</v>
      </c>
      <c r="T63" s="51" t="s">
        <v>43</v>
      </c>
      <c r="U63" s="52"/>
      <c r="V63" s="53"/>
      <c r="W63" s="14">
        <f>W62/W61</f>
        <v>-0.6757877380163279</v>
      </c>
    </row>
    <row r="64" spans="1:23" ht="18" customHeight="1">
      <c r="A64" s="40"/>
      <c r="B64" s="54" t="s">
        <v>4</v>
      </c>
      <c r="C64" s="35" t="s">
        <v>64</v>
      </c>
      <c r="D64" s="23">
        <f>IF(G66&lt;-$C$12,ABS($B$4/G69),"")</f>
        <v>15.668134503693631</v>
      </c>
      <c r="E64" s="7" t="s">
        <v>36</v>
      </c>
      <c r="F64" s="24">
        <f>IF(G66&lt;-$C$12,ABS($B$5/G69),"")</f>
        <v>20.89084600492484</v>
      </c>
      <c r="G64" s="18">
        <f>IF(G66&lt;-$C$12,-G66,"-")</f>
        <v>170.78044960560086</v>
      </c>
      <c r="H64" s="23">
        <f>IF(K66&lt;-$C$12,ABS($B$4/K69),"")</f>
        <v>11.35290713736916</v>
      </c>
      <c r="I64" s="7" t="s">
        <v>36</v>
      </c>
      <c r="J64" s="24">
        <f>IF(K66&lt;-$C$12,ABS($B$5/K69),"")</f>
        <v>15.137209516492211</v>
      </c>
      <c r="K64" s="18">
        <f>IF(K66&lt;-$C$12,-K66,"-")</f>
        <v>129.72419350705377</v>
      </c>
      <c r="L64" s="23">
        <f>IF(O66&lt;-$C$12,ABS($B$4/O69),"")</f>
        <v>13.500259115620134</v>
      </c>
      <c r="M64" s="7" t="s">
        <v>36</v>
      </c>
      <c r="N64" s="24">
        <f>IF(O66&lt;-$C$12,ABS($B$5/O69),"")</f>
        <v>18.00034548749351</v>
      </c>
      <c r="O64" s="18">
        <f>IF(O66&lt;-$C$12,-O66,"-")</f>
        <v>49.70922963238496</v>
      </c>
      <c r="P64" s="23">
        <f>IF(S66&lt;-$C$12,ABS($B$4/S69),"")</f>
        <v>8.634313777925243</v>
      </c>
      <c r="Q64" s="7" t="s">
        <v>36</v>
      </c>
      <c r="R64" s="24">
        <f>IF(S66&lt;-$C$12,ABS($B$5/S69),"")</f>
        <v>11.51241837056699</v>
      </c>
      <c r="S64" s="18">
        <f>IF(S66&lt;-$C$12,-S66,"-")</f>
        <v>12.22144502272636</v>
      </c>
      <c r="T64" s="23">
        <f>IF(W66&lt;-$C$12,ABS($B$4/W69),"")</f>
      </c>
      <c r="U64" s="7" t="s">
        <v>36</v>
      </c>
      <c r="V64" s="24">
        <f>IF(W66&lt;-$C$12,ABS($B$5/W69),"")</f>
      </c>
      <c r="W64" s="18" t="str">
        <f>IF(W66&lt;-$C$12,-W66,"-")</f>
        <v>-</v>
      </c>
    </row>
    <row r="65" spans="1:23" s="13" customFormat="1" ht="18" customHeight="1" hidden="1">
      <c r="A65" s="40"/>
      <c r="B65" s="55"/>
      <c r="C65" s="12"/>
      <c r="D65" s="51" t="s">
        <v>39</v>
      </c>
      <c r="E65" s="52"/>
      <c r="F65" s="53"/>
      <c r="G65" s="10">
        <v>10</v>
      </c>
      <c r="H65" s="51" t="s">
        <v>39</v>
      </c>
      <c r="I65" s="52"/>
      <c r="J65" s="53"/>
      <c r="K65" s="10">
        <v>10</v>
      </c>
      <c r="L65" s="51" t="s">
        <v>39</v>
      </c>
      <c r="M65" s="52"/>
      <c r="N65" s="53"/>
      <c r="O65" s="10">
        <v>10</v>
      </c>
      <c r="P65" s="51" t="s">
        <v>39</v>
      </c>
      <c r="Q65" s="52"/>
      <c r="R65" s="53"/>
      <c r="S65" s="10">
        <v>10</v>
      </c>
      <c r="T65" s="51" t="s">
        <v>39</v>
      </c>
      <c r="U65" s="52"/>
      <c r="V65" s="53"/>
      <c r="W65" s="10">
        <v>10</v>
      </c>
    </row>
    <row r="66" spans="1:23" ht="18" customHeight="1" hidden="1">
      <c r="A66" s="40"/>
      <c r="B66" s="55"/>
      <c r="C66" s="48"/>
      <c r="D66" s="51" t="s">
        <v>40</v>
      </c>
      <c r="E66" s="52"/>
      <c r="F66" s="53"/>
      <c r="G66" s="9">
        <f>G67+G$12</f>
        <v>-170.78044960560086</v>
      </c>
      <c r="H66" s="51" t="s">
        <v>40</v>
      </c>
      <c r="I66" s="52"/>
      <c r="J66" s="53"/>
      <c r="K66" s="9">
        <f>K67+K$12</f>
        <v>-129.72419350705377</v>
      </c>
      <c r="L66" s="51" t="s">
        <v>40</v>
      </c>
      <c r="M66" s="52"/>
      <c r="N66" s="53"/>
      <c r="O66" s="9">
        <f>O67+O$12</f>
        <v>-49.70922963238496</v>
      </c>
      <c r="P66" s="51" t="s">
        <v>40</v>
      </c>
      <c r="Q66" s="52"/>
      <c r="R66" s="53"/>
      <c r="S66" s="9">
        <f>S67+S$12</f>
        <v>-12.22144502272636</v>
      </c>
      <c r="T66" s="51" t="s">
        <v>40</v>
      </c>
      <c r="U66" s="52"/>
      <c r="V66" s="53"/>
      <c r="W66" s="9">
        <f>W67+W$12</f>
        <v>12.731085948358404</v>
      </c>
    </row>
    <row r="67" spans="1:23" ht="18" customHeight="1" hidden="1">
      <c r="A67" s="40"/>
      <c r="B67" s="55"/>
      <c r="C67" s="49"/>
      <c r="D67" s="51" t="s">
        <v>41</v>
      </c>
      <c r="E67" s="52"/>
      <c r="F67" s="53"/>
      <c r="G67" s="9">
        <f>G$11*G68/(G$11-G68)</f>
        <v>-200.44983960560086</v>
      </c>
      <c r="H67" s="51" t="s">
        <v>41</v>
      </c>
      <c r="I67" s="52"/>
      <c r="J67" s="53"/>
      <c r="K67" s="9">
        <f>K$11*K68/(K$11-K68)</f>
        <v>-158.59800350705376</v>
      </c>
      <c r="L67" s="51" t="s">
        <v>41</v>
      </c>
      <c r="M67" s="52"/>
      <c r="N67" s="53"/>
      <c r="O67" s="9">
        <f>O$11*O68/(O$11-O68)</f>
        <v>-87.50287963238496</v>
      </c>
      <c r="P67" s="51" t="s">
        <v>41</v>
      </c>
      <c r="Q67" s="52"/>
      <c r="R67" s="53"/>
      <c r="S67" s="9">
        <f>S$11*S68/(S$11-S68)</f>
        <v>-41.55578502272636</v>
      </c>
      <c r="T67" s="51" t="s">
        <v>41</v>
      </c>
      <c r="U67" s="52"/>
      <c r="V67" s="53"/>
      <c r="W67" s="9">
        <f>W$11*W68/(W$11-W68)</f>
        <v>-15.027774051641595</v>
      </c>
    </row>
    <row r="68" spans="1:23" ht="18" customHeight="1" hidden="1">
      <c r="A68" s="40"/>
      <c r="B68" s="55"/>
      <c r="C68" s="49"/>
      <c r="D68" s="51" t="s">
        <v>42</v>
      </c>
      <c r="E68" s="52"/>
      <c r="F68" s="53"/>
      <c r="G68" s="9">
        <f>G$10+G65</f>
        <v>69.0847486415866</v>
      </c>
      <c r="H68" s="51" t="s">
        <v>42</v>
      </c>
      <c r="I68" s="52"/>
      <c r="J68" s="53"/>
      <c r="K68" s="9">
        <f>K$10+K65</f>
        <v>75.4369967599817</v>
      </c>
      <c r="L68" s="51" t="s">
        <v>42</v>
      </c>
      <c r="M68" s="52"/>
      <c r="N68" s="53"/>
      <c r="O68" s="9">
        <f>O$10+O65</f>
        <v>35.000480062502405</v>
      </c>
      <c r="P68" s="51" t="s">
        <v>42</v>
      </c>
      <c r="Q68" s="52"/>
      <c r="R68" s="53"/>
      <c r="S68" s="9">
        <f>S$10+S65</f>
        <v>25.989470025566316</v>
      </c>
      <c r="T68" s="51" t="s">
        <v>42</v>
      </c>
      <c r="U68" s="52"/>
      <c r="V68" s="53"/>
      <c r="W68" s="9">
        <f>W$10+W65</f>
        <v>18.239250006788524</v>
      </c>
    </row>
    <row r="69" spans="1:23" ht="18" customHeight="1" hidden="1">
      <c r="A69" s="40"/>
      <c r="B69" s="55"/>
      <c r="C69" s="50"/>
      <c r="D69" s="51" t="s">
        <v>43</v>
      </c>
      <c r="E69" s="52"/>
      <c r="F69" s="53"/>
      <c r="G69" s="14">
        <f>G68/G67</f>
        <v>-0.34464856034564906</v>
      </c>
      <c r="H69" s="51" t="s">
        <v>43</v>
      </c>
      <c r="I69" s="52"/>
      <c r="J69" s="53"/>
      <c r="K69" s="14">
        <f>K68/K67</f>
        <v>-0.47564909451477794</v>
      </c>
      <c r="L69" s="51" t="s">
        <v>43</v>
      </c>
      <c r="M69" s="52"/>
      <c r="N69" s="53"/>
      <c r="O69" s="14">
        <f>O68/O67</f>
        <v>-0.3999923226475014</v>
      </c>
      <c r="P69" s="51" t="s">
        <v>43</v>
      </c>
      <c r="Q69" s="52"/>
      <c r="R69" s="53"/>
      <c r="S69" s="14">
        <f>S68/S67</f>
        <v>-0.6254116006075444</v>
      </c>
      <c r="T69" s="51" t="s">
        <v>43</v>
      </c>
      <c r="U69" s="52"/>
      <c r="V69" s="53"/>
      <c r="W69" s="14">
        <f>W68/W67</f>
        <v>-1.213702704346697</v>
      </c>
    </row>
    <row r="70" spans="1:23" ht="18" customHeight="1">
      <c r="A70" s="40"/>
      <c r="B70" s="55"/>
      <c r="C70" s="3" t="s">
        <v>1</v>
      </c>
      <c r="D70" s="21">
        <f>IF(G72&lt;-$C$12,ABS($B$4/G75),"")</f>
        <v>12.14411344514024</v>
      </c>
      <c r="E70" s="19" t="s">
        <v>36</v>
      </c>
      <c r="F70" s="22">
        <f>IF(G72&lt;-$C$12,ABS($B$5/G75),"")</f>
        <v>16.192151260186986</v>
      </c>
      <c r="G70" s="20">
        <f>IF(G72&lt;-$C$12,-G72,"-")</f>
        <v>137.2516406913639</v>
      </c>
      <c r="H70" s="21">
        <f>IF(K72&lt;-$C$12,ABS($B$4/K75),"")</f>
        <v>9.066259306026774</v>
      </c>
      <c r="I70" s="19" t="s">
        <v>36</v>
      </c>
      <c r="J70" s="22">
        <f>IF(K72&lt;-$C$12,ABS($B$5/K75),"")</f>
        <v>12.088345741369032</v>
      </c>
      <c r="K70" s="20">
        <f>IF(K72&lt;-$C$12,-K72,"-")</f>
        <v>108.0767398561176</v>
      </c>
      <c r="L70" s="21">
        <f>IF(O72&lt;-$C$12,ABS($B$4/O75),"")</f>
        <v>8.686682902423167</v>
      </c>
      <c r="M70" s="19" t="s">
        <v>36</v>
      </c>
      <c r="N70" s="22">
        <f>IF(O72&lt;-$C$12,ABS($B$5/O75),"")</f>
        <v>11.582243869897555</v>
      </c>
      <c r="O70" s="20">
        <f>IF(O72&lt;-$C$12,-O72,"-")</f>
        <v>27.423726697846718</v>
      </c>
      <c r="P70" s="21">
        <f>IF(S72&lt;-$C$12,ABS($B$4/S75),"")</f>
        <v>7.045186279129327</v>
      </c>
      <c r="Q70" s="19" t="s">
        <v>36</v>
      </c>
      <c r="R70" s="22">
        <f>IF(S72&lt;-$C$12,ABS($B$5/S75),"")</f>
        <v>9.393581705505769</v>
      </c>
      <c r="S70" s="20">
        <f>IF(S72&lt;-$C$12,-S72,"-")</f>
        <v>7.516017898990743</v>
      </c>
      <c r="T70" s="21">
        <f>IF(W72&lt;-$C$12,ABS($B$4/W75),"")</f>
      </c>
      <c r="U70" s="19" t="s">
        <v>36</v>
      </c>
      <c r="V70" s="22">
        <f>IF(W72&lt;-$C$12,ABS($B$5/W75),"")</f>
      </c>
      <c r="W70" s="20" t="str">
        <f>IF(W72&lt;-$C$12,-W72,"-")</f>
        <v>-</v>
      </c>
    </row>
    <row r="71" spans="1:23" s="13" customFormat="1" ht="18" customHeight="1" hidden="1">
      <c r="A71" s="40"/>
      <c r="B71" s="55"/>
      <c r="C71" s="12"/>
      <c r="D71" s="57" t="s">
        <v>39</v>
      </c>
      <c r="E71" s="58"/>
      <c r="F71" s="59"/>
      <c r="G71" s="15">
        <v>10</v>
      </c>
      <c r="H71" s="57" t="s">
        <v>39</v>
      </c>
      <c r="I71" s="58"/>
      <c r="J71" s="59"/>
      <c r="K71" s="15">
        <v>10</v>
      </c>
      <c r="L71" s="57" t="s">
        <v>39</v>
      </c>
      <c r="M71" s="58"/>
      <c r="N71" s="59"/>
      <c r="O71" s="15">
        <v>10</v>
      </c>
      <c r="P71" s="57" t="s">
        <v>39</v>
      </c>
      <c r="Q71" s="58"/>
      <c r="R71" s="59"/>
      <c r="S71" s="15">
        <v>10</v>
      </c>
      <c r="T71" s="57" t="s">
        <v>39</v>
      </c>
      <c r="U71" s="58"/>
      <c r="V71" s="59"/>
      <c r="W71" s="15">
        <v>10</v>
      </c>
    </row>
    <row r="72" spans="1:23" ht="18" customHeight="1" hidden="1">
      <c r="A72" s="40"/>
      <c r="B72" s="55"/>
      <c r="C72" s="48"/>
      <c r="D72" s="51" t="s">
        <v>40</v>
      </c>
      <c r="E72" s="52"/>
      <c r="F72" s="53"/>
      <c r="G72" s="9">
        <f>G73+G$12</f>
        <v>-137.2516406913639</v>
      </c>
      <c r="H72" s="51" t="s">
        <v>40</v>
      </c>
      <c r="I72" s="52"/>
      <c r="J72" s="53"/>
      <c r="K72" s="9">
        <f>K73+K$12</f>
        <v>-108.0767398561176</v>
      </c>
      <c r="L72" s="51" t="s">
        <v>40</v>
      </c>
      <c r="M72" s="52"/>
      <c r="N72" s="53"/>
      <c r="O72" s="9">
        <f>O73+O$12</f>
        <v>-27.423726697846718</v>
      </c>
      <c r="P72" s="51" t="s">
        <v>40</v>
      </c>
      <c r="Q72" s="52"/>
      <c r="R72" s="53"/>
      <c r="S72" s="9">
        <f>S73+S$12</f>
        <v>-7.516017898990743</v>
      </c>
      <c r="T72" s="51" t="s">
        <v>40</v>
      </c>
      <c r="U72" s="52"/>
      <c r="V72" s="53"/>
      <c r="W72" s="9">
        <f>W73+W$12</f>
        <v>13.095940188542828</v>
      </c>
    </row>
    <row r="73" spans="1:23" ht="18" customHeight="1" hidden="1">
      <c r="A73" s="40"/>
      <c r="B73" s="55"/>
      <c r="C73" s="49"/>
      <c r="D73" s="51" t="s">
        <v>41</v>
      </c>
      <c r="E73" s="52"/>
      <c r="F73" s="53"/>
      <c r="G73" s="9">
        <f>G$11*G74/(G$11-G74)</f>
        <v>-166.92103069136388</v>
      </c>
      <c r="H73" s="51" t="s">
        <v>41</v>
      </c>
      <c r="I73" s="52"/>
      <c r="J73" s="53"/>
      <c r="K73" s="9">
        <f>K$11*K74/(K$11-K74)</f>
        <v>-136.9505498561176</v>
      </c>
      <c r="L73" s="51" t="s">
        <v>41</v>
      </c>
      <c r="M73" s="52"/>
      <c r="N73" s="53"/>
      <c r="O73" s="9">
        <f>O$11*O74/(O$11-O74)</f>
        <v>-65.21737669784672</v>
      </c>
      <c r="P73" s="51" t="s">
        <v>41</v>
      </c>
      <c r="Q73" s="52"/>
      <c r="R73" s="53"/>
      <c r="S73" s="9">
        <f>S$11*S74/(S$11-S74)</f>
        <v>-36.850357898990744</v>
      </c>
      <c r="T73" s="51" t="s">
        <v>41</v>
      </c>
      <c r="U73" s="52"/>
      <c r="V73" s="53"/>
      <c r="W73" s="9">
        <f>W$11*W74/(W$11-W74)</f>
        <v>-14.66291981145717</v>
      </c>
    </row>
    <row r="74" spans="1:23" ht="18" customHeight="1" hidden="1">
      <c r="A74" s="40"/>
      <c r="B74" s="55"/>
      <c r="C74" s="49"/>
      <c r="D74" s="51" t="s">
        <v>42</v>
      </c>
      <c r="E74" s="52"/>
      <c r="F74" s="53"/>
      <c r="G74" s="9">
        <f>G$15+G71</f>
        <v>74.22308510252523</v>
      </c>
      <c r="H74" s="51" t="s">
        <v>42</v>
      </c>
      <c r="I74" s="52"/>
      <c r="J74" s="53"/>
      <c r="K74" s="9">
        <f>K$15+K71</f>
        <v>81.56980120030676</v>
      </c>
      <c r="L74" s="51" t="s">
        <v>42</v>
      </c>
      <c r="M74" s="52"/>
      <c r="N74" s="53"/>
      <c r="O74" s="9">
        <f>O$15+O71</f>
        <v>40.541808435315716</v>
      </c>
      <c r="P74" s="51" t="s">
        <v>42</v>
      </c>
      <c r="Q74" s="52"/>
      <c r="R74" s="53"/>
      <c r="S74" s="9">
        <f>S$15+S71</f>
        <v>28.245091722279096</v>
      </c>
      <c r="T74" s="51" t="s">
        <v>42</v>
      </c>
      <c r="U74" s="52"/>
      <c r="V74" s="53"/>
      <c r="W74" s="9">
        <f>W$15+W71</f>
        <v>18.807234120451028</v>
      </c>
    </row>
    <row r="75" spans="1:23" ht="18" customHeight="1" hidden="1">
      <c r="A75" s="40"/>
      <c r="B75" s="56"/>
      <c r="C75" s="50"/>
      <c r="D75" s="51" t="s">
        <v>43</v>
      </c>
      <c r="E75" s="52"/>
      <c r="F75" s="53"/>
      <c r="G75" s="14">
        <f>G74/G73</f>
        <v>-0.44465987775838345</v>
      </c>
      <c r="H75" s="51" t="s">
        <v>43</v>
      </c>
      <c r="I75" s="52"/>
      <c r="J75" s="53"/>
      <c r="K75" s="14">
        <f>K74/K73</f>
        <v>-0.5956149959675611</v>
      </c>
      <c r="L75" s="51" t="s">
        <v>43</v>
      </c>
      <c r="M75" s="52"/>
      <c r="N75" s="53"/>
      <c r="O75" s="14">
        <f>O74/O73</f>
        <v>-0.6216412019015521</v>
      </c>
      <c r="P75" s="51" t="s">
        <v>43</v>
      </c>
      <c r="Q75" s="52"/>
      <c r="R75" s="53"/>
      <c r="S75" s="14">
        <f>S74/S73</f>
        <v>-0.766480797817507</v>
      </c>
      <c r="T75" s="51" t="s">
        <v>43</v>
      </c>
      <c r="U75" s="52"/>
      <c r="V75" s="53"/>
      <c r="W75" s="14">
        <f>W74/W73</f>
        <v>-1.2826390897777136</v>
      </c>
    </row>
    <row r="76" spans="1:23" ht="18" customHeight="1">
      <c r="A76" s="40"/>
      <c r="B76" s="54" t="s">
        <v>5</v>
      </c>
      <c r="C76" s="35" t="s">
        <v>64</v>
      </c>
      <c r="D76" s="23">
        <f>IF(G78&lt;-$C$12,ABS($B$4/G81),"")</f>
        <v>12.218097634108458</v>
      </c>
      <c r="E76" s="7" t="s">
        <v>36</v>
      </c>
      <c r="F76" s="24">
        <f>IF(G78&lt;-$C$12,ABS($B$5/G81),"")</f>
        <v>16.290796845477942</v>
      </c>
      <c r="G76" s="18">
        <f>IF(G78&lt;-$C$12,-G78,"-")</f>
        <v>137.9555529817202</v>
      </c>
      <c r="H76" s="23">
        <f>IF(K78&lt;-$C$12,ABS($B$4/K81),"")</f>
        <v>9.416592929673463</v>
      </c>
      <c r="I76" s="7" t="s">
        <v>36</v>
      </c>
      <c r="J76" s="24">
        <f>IF(K78&lt;-$C$12,ABS($B$5/K81),"")</f>
        <v>12.555457239564618</v>
      </c>
      <c r="K76" s="18">
        <f>IF(K78&lt;-$C$12,-K78,"-")</f>
        <v>111.39331129152055</v>
      </c>
      <c r="L76" s="23">
        <f>IF(O78&lt;-$C$12,ABS($B$4/O81),"")</f>
        <v>9.000172762497838</v>
      </c>
      <c r="M76" s="7" t="s">
        <v>36</v>
      </c>
      <c r="N76" s="24">
        <f>IF(O78&lt;-$C$12,ABS($B$5/O81),"")</f>
        <v>12.000230349997116</v>
      </c>
      <c r="O76" s="18">
        <f>IF(O78&lt;-$C$12,-O78,"-")</f>
        <v>28.87509650840221</v>
      </c>
      <c r="P76" s="23">
        <f>IF(S78&lt;-$C$12,ABS($B$4/S81),"")</f>
      </c>
      <c r="Q76" s="7" t="s">
        <v>36</v>
      </c>
      <c r="R76" s="24">
        <f>IF(S78&lt;-$C$12,ABS($B$5/S81),"")</f>
      </c>
      <c r="S76" s="18" t="str">
        <f>IF(S78&lt;-$C$12,-S78,"-")</f>
        <v>-</v>
      </c>
      <c r="T76" s="23">
        <f>IF(W78&lt;-$C$12,ABS($B$4/W81),"")</f>
      </c>
      <c r="U76" s="7" t="s">
        <v>36</v>
      </c>
      <c r="V76" s="24">
        <f>IF(W78&lt;-$C$12,ABS($B$5/W81),"")</f>
      </c>
      <c r="W76" s="18" t="str">
        <f>IF(W78&lt;-$C$12,-W78,"-")</f>
        <v>-</v>
      </c>
    </row>
    <row r="77" spans="1:23" s="13" customFormat="1" ht="18" customHeight="1" hidden="1">
      <c r="A77" s="40"/>
      <c r="B77" s="55"/>
      <c r="C77" s="12"/>
      <c r="D77" s="51" t="s">
        <v>39</v>
      </c>
      <c r="E77" s="52"/>
      <c r="F77" s="53"/>
      <c r="G77" s="10">
        <v>15</v>
      </c>
      <c r="H77" s="51" t="s">
        <v>39</v>
      </c>
      <c r="I77" s="52"/>
      <c r="J77" s="53"/>
      <c r="K77" s="10">
        <v>15</v>
      </c>
      <c r="L77" s="51" t="s">
        <v>39</v>
      </c>
      <c r="M77" s="52"/>
      <c r="N77" s="53"/>
      <c r="O77" s="10">
        <v>15</v>
      </c>
      <c r="P77" s="51" t="s">
        <v>39</v>
      </c>
      <c r="Q77" s="52"/>
      <c r="R77" s="53"/>
      <c r="S77" s="10">
        <v>15</v>
      </c>
      <c r="T77" s="51" t="s">
        <v>39</v>
      </c>
      <c r="U77" s="52"/>
      <c r="V77" s="53"/>
      <c r="W77" s="10">
        <v>15</v>
      </c>
    </row>
    <row r="78" spans="1:23" ht="18" customHeight="1" hidden="1">
      <c r="A78" s="40"/>
      <c r="B78" s="55"/>
      <c r="C78" s="48"/>
      <c r="D78" s="51" t="s">
        <v>40</v>
      </c>
      <c r="E78" s="52"/>
      <c r="F78" s="53"/>
      <c r="G78" s="9">
        <f>G79+G$12</f>
        <v>-137.9555529817202</v>
      </c>
      <c r="H78" s="51" t="s">
        <v>40</v>
      </c>
      <c r="I78" s="52"/>
      <c r="J78" s="53"/>
      <c r="K78" s="9">
        <f>K79+K$12</f>
        <v>-111.39331129152055</v>
      </c>
      <c r="L78" s="51" t="s">
        <v>40</v>
      </c>
      <c r="M78" s="52"/>
      <c r="N78" s="53"/>
      <c r="O78" s="9">
        <f>O79+O$12</f>
        <v>-28.87509650840221</v>
      </c>
      <c r="P78" s="51" t="s">
        <v>40</v>
      </c>
      <c r="Q78" s="52"/>
      <c r="R78" s="53"/>
      <c r="S78" s="9">
        <f>S79+S$12</f>
        <v>-3.6993400296761543</v>
      </c>
      <c r="T78" s="51" t="s">
        <v>40</v>
      </c>
      <c r="U78" s="52"/>
      <c r="V78" s="53"/>
      <c r="W78" s="9">
        <f>W79+W$12</f>
        <v>14.993927297881513</v>
      </c>
    </row>
    <row r="79" spans="1:23" ht="18" customHeight="1" hidden="1">
      <c r="A79" s="40"/>
      <c r="B79" s="55"/>
      <c r="C79" s="49"/>
      <c r="D79" s="51" t="s">
        <v>41</v>
      </c>
      <c r="E79" s="52"/>
      <c r="F79" s="53"/>
      <c r="G79" s="9">
        <f>G$11*G80/(G$11-G80)</f>
        <v>-167.62494298172018</v>
      </c>
      <c r="H79" s="51" t="s">
        <v>41</v>
      </c>
      <c r="I79" s="52"/>
      <c r="J79" s="53"/>
      <c r="K79" s="9">
        <f>K$11*K80/(K$11-K80)</f>
        <v>-140.26712129152054</v>
      </c>
      <c r="L79" s="51" t="s">
        <v>41</v>
      </c>
      <c r="M79" s="52"/>
      <c r="N79" s="53"/>
      <c r="O79" s="9">
        <f>O$11*O80/(O$11-O80)</f>
        <v>-66.66874650840221</v>
      </c>
      <c r="P79" s="51" t="s">
        <v>41</v>
      </c>
      <c r="Q79" s="52"/>
      <c r="R79" s="53"/>
      <c r="S79" s="9">
        <f>S$11*S80/(S$11-S80)</f>
        <v>-33.033680029676155</v>
      </c>
      <c r="T79" s="51" t="s">
        <v>41</v>
      </c>
      <c r="U79" s="52"/>
      <c r="V79" s="53"/>
      <c r="W79" s="9">
        <f>W$11*W80/(W$11-W80)</f>
        <v>-12.764932702118486</v>
      </c>
    </row>
    <row r="80" spans="1:23" ht="18" customHeight="1" hidden="1">
      <c r="A80" s="40"/>
      <c r="B80" s="55"/>
      <c r="C80" s="49"/>
      <c r="D80" s="51" t="s">
        <v>42</v>
      </c>
      <c r="E80" s="52"/>
      <c r="F80" s="53"/>
      <c r="G80" s="9">
        <f>G$10+G77</f>
        <v>74.0847486415866</v>
      </c>
      <c r="H80" s="51" t="s">
        <v>42</v>
      </c>
      <c r="I80" s="52"/>
      <c r="J80" s="53"/>
      <c r="K80" s="9">
        <f>K$10+K77</f>
        <v>80.4369967599817</v>
      </c>
      <c r="L80" s="51" t="s">
        <v>42</v>
      </c>
      <c r="M80" s="52"/>
      <c r="N80" s="53"/>
      <c r="O80" s="9">
        <f>O$10+O77</f>
        <v>40.000480062502405</v>
      </c>
      <c r="P80" s="51" t="s">
        <v>42</v>
      </c>
      <c r="Q80" s="52"/>
      <c r="R80" s="53"/>
      <c r="S80" s="9">
        <f>S$10+S77</f>
        <v>30.989470025566316</v>
      </c>
      <c r="T80" s="51" t="s">
        <v>42</v>
      </c>
      <c r="U80" s="52"/>
      <c r="V80" s="53"/>
      <c r="W80" s="9">
        <f>W$10+W77</f>
        <v>23.239250006788524</v>
      </c>
    </row>
    <row r="81" spans="1:23" ht="18" customHeight="1" hidden="1">
      <c r="A81" s="40"/>
      <c r="B81" s="55"/>
      <c r="C81" s="50"/>
      <c r="D81" s="51" t="s">
        <v>43</v>
      </c>
      <c r="E81" s="52"/>
      <c r="F81" s="53"/>
      <c r="G81" s="14">
        <f>G80/G79</f>
        <v>-0.4419673308981569</v>
      </c>
      <c r="H81" s="51" t="s">
        <v>43</v>
      </c>
      <c r="I81" s="52"/>
      <c r="J81" s="53"/>
      <c r="K81" s="14">
        <f>K80/K79</f>
        <v>-0.5734558178663092</v>
      </c>
      <c r="L81" s="51" t="s">
        <v>43</v>
      </c>
      <c r="M81" s="52"/>
      <c r="N81" s="53"/>
      <c r="O81" s="14">
        <f>O80/O79</f>
        <v>-0.599988482721228</v>
      </c>
      <c r="P81" s="51" t="s">
        <v>43</v>
      </c>
      <c r="Q81" s="52"/>
      <c r="R81" s="53"/>
      <c r="S81" s="14">
        <f>S80/S79</f>
        <v>-0.9381174001118434</v>
      </c>
      <c r="T81" s="51" t="s">
        <v>43</v>
      </c>
      <c r="U81" s="52"/>
      <c r="V81" s="53"/>
      <c r="W81" s="14">
        <f>W80/W79</f>
        <v>-1.820554056108083</v>
      </c>
    </row>
    <row r="82" spans="1:23" ht="18" customHeight="1">
      <c r="A82" s="40"/>
      <c r="B82" s="55"/>
      <c r="C82" s="3" t="s">
        <v>1</v>
      </c>
      <c r="D82" s="21">
        <f>IF(G84&lt;-$C$12,ABS($B$4/G87),"")</f>
        <v>9.96349213539947</v>
      </c>
      <c r="E82" s="19" t="s">
        <v>36</v>
      </c>
      <c r="F82" s="22">
        <f>IF(G84&lt;-$C$12,ABS($B$5/G87),"")</f>
        <v>13.284656180532625</v>
      </c>
      <c r="G82" s="20">
        <f>IF(G84&lt;-$C$12,-G84,"-")</f>
        <v>116.50442210390611</v>
      </c>
      <c r="H82" s="21">
        <f>IF(K84&lt;-$C$12,ABS($B$4/K87),"")</f>
        <v>7.787468793597276</v>
      </c>
      <c r="I82" s="19" t="s">
        <v>36</v>
      </c>
      <c r="J82" s="22">
        <f>IF(K84&lt;-$C$12,ABS($B$5/K87),"")</f>
        <v>10.383291724796369</v>
      </c>
      <c r="K82" s="20">
        <f>IF(K84&lt;-$C$12,-K84,"-")</f>
        <v>95.97056505839052</v>
      </c>
      <c r="L82" s="21">
        <f>IF(O84&lt;-$C$12,ABS($B$4/O87),"")</f>
        <v>6.572242512217299</v>
      </c>
      <c r="M82" s="19" t="s">
        <v>36</v>
      </c>
      <c r="N82" s="22">
        <f>IF(O84&lt;-$C$12,ABS($B$5/O87),"")</f>
        <v>8.76299001628973</v>
      </c>
      <c r="O82" s="20">
        <f>IF(O84&lt;-$C$12,-O84,"-")</f>
        <v>17.634462867007095</v>
      </c>
      <c r="P82" s="21">
        <f>IF(S84&lt;-$C$12,ABS($B$4/S87),"")</f>
      </c>
      <c r="Q82" s="19" t="s">
        <v>36</v>
      </c>
      <c r="R82" s="22">
        <f>IF(S84&lt;-$C$12,ABS($B$5/S87),"")</f>
      </c>
      <c r="S82" s="20" t="str">
        <f>IF(S84&lt;-$C$12,-S84,"-")</f>
        <v>-</v>
      </c>
      <c r="T82" s="21">
        <f>IF(W84&lt;-$C$12,ABS($B$4/W87),"")</f>
      </c>
      <c r="U82" s="19" t="s">
        <v>36</v>
      </c>
      <c r="V82" s="22">
        <f>IF(W84&lt;-$C$12,ABS($B$5/W87),"")</f>
      </c>
      <c r="W82" s="20" t="str">
        <f>IF(W84&lt;-$C$12,-W84,"-")</f>
        <v>-</v>
      </c>
    </row>
    <row r="83" spans="1:23" s="13" customFormat="1" ht="18" customHeight="1" hidden="1">
      <c r="A83" s="40"/>
      <c r="B83" s="55"/>
      <c r="C83" s="12"/>
      <c r="D83" s="57" t="s">
        <v>39</v>
      </c>
      <c r="E83" s="58"/>
      <c r="F83" s="59"/>
      <c r="G83" s="15">
        <v>15</v>
      </c>
      <c r="H83" s="57" t="s">
        <v>39</v>
      </c>
      <c r="I83" s="58"/>
      <c r="J83" s="59"/>
      <c r="K83" s="15">
        <v>15</v>
      </c>
      <c r="L83" s="57" t="s">
        <v>39</v>
      </c>
      <c r="M83" s="58"/>
      <c r="N83" s="59"/>
      <c r="O83" s="15">
        <v>15</v>
      </c>
      <c r="P83" s="57" t="s">
        <v>39</v>
      </c>
      <c r="Q83" s="58"/>
      <c r="R83" s="59"/>
      <c r="S83" s="15">
        <v>15</v>
      </c>
      <c r="T83" s="57" t="s">
        <v>39</v>
      </c>
      <c r="U83" s="58"/>
      <c r="V83" s="59"/>
      <c r="W83" s="15">
        <v>15</v>
      </c>
    </row>
    <row r="84" spans="1:23" ht="18" customHeight="1" hidden="1">
      <c r="A84" s="40"/>
      <c r="B84" s="55"/>
      <c r="C84" s="48"/>
      <c r="D84" s="51" t="s">
        <v>40</v>
      </c>
      <c r="E84" s="52"/>
      <c r="F84" s="53"/>
      <c r="G84" s="9">
        <f>G85+G$12</f>
        <v>-116.50442210390611</v>
      </c>
      <c r="H84" s="51" t="s">
        <v>40</v>
      </c>
      <c r="I84" s="52"/>
      <c r="J84" s="53"/>
      <c r="K84" s="9">
        <f>K85+K$12</f>
        <v>-95.97056505839052</v>
      </c>
      <c r="L84" s="51" t="s">
        <v>40</v>
      </c>
      <c r="M84" s="52"/>
      <c r="N84" s="53"/>
      <c r="O84" s="9">
        <f>O85+O$12</f>
        <v>-17.634462867007095</v>
      </c>
      <c r="P84" s="51" t="s">
        <v>40</v>
      </c>
      <c r="Q84" s="52"/>
      <c r="R84" s="53"/>
      <c r="S84" s="9">
        <f>S85+S$12</f>
        <v>-1.4713536629705395</v>
      </c>
      <c r="T84" s="51" t="s">
        <v>40</v>
      </c>
      <c r="U84" s="52"/>
      <c r="V84" s="53"/>
      <c r="W84" s="9">
        <f>W85+W$12</f>
        <v>15.159042823333758</v>
      </c>
    </row>
    <row r="85" spans="1:23" ht="18" customHeight="1" hidden="1">
      <c r="A85" s="40"/>
      <c r="B85" s="55"/>
      <c r="C85" s="49"/>
      <c r="D85" s="51" t="s">
        <v>41</v>
      </c>
      <c r="E85" s="52"/>
      <c r="F85" s="53"/>
      <c r="G85" s="9">
        <f>G$11*G86/(G$11-G86)</f>
        <v>-146.1738121039061</v>
      </c>
      <c r="H85" s="51" t="s">
        <v>41</v>
      </c>
      <c r="I85" s="52"/>
      <c r="J85" s="53"/>
      <c r="K85" s="9">
        <f>K$11*K86/(K$11-K86)</f>
        <v>-124.84437505839053</v>
      </c>
      <c r="L85" s="51" t="s">
        <v>41</v>
      </c>
      <c r="M85" s="52"/>
      <c r="N85" s="53"/>
      <c r="O85" s="9">
        <f>O$11*O86/(O$11-O86)</f>
        <v>-55.428112867007094</v>
      </c>
      <c r="P85" s="51" t="s">
        <v>41</v>
      </c>
      <c r="Q85" s="52"/>
      <c r="R85" s="53"/>
      <c r="S85" s="9">
        <f>S$11*S86/(S$11-S86)</f>
        <v>-30.80569366297054</v>
      </c>
      <c r="T85" s="51" t="s">
        <v>41</v>
      </c>
      <c r="U85" s="52"/>
      <c r="V85" s="53"/>
      <c r="W85" s="9">
        <f>W$11*W86/(W$11-W86)</f>
        <v>-12.59981717666624</v>
      </c>
    </row>
    <row r="86" spans="1:23" ht="18" customHeight="1" hidden="1">
      <c r="A86" s="40"/>
      <c r="B86" s="55"/>
      <c r="C86" s="49"/>
      <c r="D86" s="51" t="s">
        <v>42</v>
      </c>
      <c r="E86" s="52"/>
      <c r="F86" s="53"/>
      <c r="G86" s="9">
        <f>G$15+G83</f>
        <v>79.22308510252523</v>
      </c>
      <c r="H86" s="51" t="s">
        <v>42</v>
      </c>
      <c r="I86" s="52"/>
      <c r="J86" s="53"/>
      <c r="K86" s="9">
        <f>K$15+K83</f>
        <v>86.56980120030676</v>
      </c>
      <c r="L86" s="51" t="s">
        <v>42</v>
      </c>
      <c r="M86" s="52"/>
      <c r="N86" s="53"/>
      <c r="O86" s="9">
        <f>O$15+O83</f>
        <v>45.541808435315716</v>
      </c>
      <c r="P86" s="51" t="s">
        <v>42</v>
      </c>
      <c r="Q86" s="52"/>
      <c r="R86" s="53"/>
      <c r="S86" s="9">
        <f>S$15+S83</f>
        <v>33.2450917222791</v>
      </c>
      <c r="T86" s="51" t="s">
        <v>42</v>
      </c>
      <c r="U86" s="52"/>
      <c r="V86" s="53"/>
      <c r="W86" s="9">
        <f>W$15+W83</f>
        <v>23.807234120451028</v>
      </c>
    </row>
    <row r="87" spans="1:23" ht="18" customHeight="1" hidden="1">
      <c r="A87" s="40"/>
      <c r="B87" s="56"/>
      <c r="C87" s="50"/>
      <c r="D87" s="51" t="s">
        <v>43</v>
      </c>
      <c r="E87" s="52"/>
      <c r="F87" s="53"/>
      <c r="G87" s="14">
        <f>G86/G85</f>
        <v>-0.5419786483108913</v>
      </c>
      <c r="H87" s="51" t="s">
        <v>43</v>
      </c>
      <c r="I87" s="52"/>
      <c r="J87" s="53"/>
      <c r="K87" s="14">
        <f>K86/K85</f>
        <v>-0.6934217193190922</v>
      </c>
      <c r="L87" s="51" t="s">
        <v>43</v>
      </c>
      <c r="M87" s="52"/>
      <c r="N87" s="53"/>
      <c r="O87" s="14">
        <f>O86/O85</f>
        <v>-0.8216373619752788</v>
      </c>
      <c r="P87" s="51" t="s">
        <v>43</v>
      </c>
      <c r="Q87" s="52"/>
      <c r="R87" s="53"/>
      <c r="S87" s="14">
        <f>S86/S85</f>
        <v>-1.079186597321806</v>
      </c>
      <c r="T87" s="51" t="s">
        <v>43</v>
      </c>
      <c r="U87" s="52"/>
      <c r="V87" s="53"/>
      <c r="W87" s="14">
        <f>W86/W85</f>
        <v>-1.8894904415390998</v>
      </c>
    </row>
    <row r="88" spans="1:23" ht="18" customHeight="1">
      <c r="A88" s="40"/>
      <c r="B88" s="54" t="s">
        <v>6</v>
      </c>
      <c r="C88" s="35" t="s">
        <v>64</v>
      </c>
      <c r="D88" s="23">
        <f>IF(G90&lt;-$C$12,ABS($B$4/G93),"")</f>
        <v>10.013237844391222</v>
      </c>
      <c r="E88" s="7" t="s">
        <v>36</v>
      </c>
      <c r="F88" s="24">
        <f>IF(G90&lt;-$C$12,ABS($B$5/G93),"")</f>
        <v>13.350983792521628</v>
      </c>
      <c r="G88" s="18">
        <f>IF(G90&lt;-$C$12,-G90,"-")</f>
        <v>116.97772074298189</v>
      </c>
      <c r="H88" s="23">
        <f>IF(K90&lt;-$C$12,ABS($B$4/K93),"")</f>
        <v>8.044542438198668</v>
      </c>
      <c r="I88" s="7" t="s">
        <v>36</v>
      </c>
      <c r="J88" s="24">
        <f>IF(K90&lt;-$C$12,ABS($B$5/K93),"")</f>
        <v>10.72605658426489</v>
      </c>
      <c r="K88" s="18">
        <f>IF(K90&lt;-$C$12,-K90,"-")</f>
        <v>98.40425411628053</v>
      </c>
      <c r="L88" s="23">
        <f>IF(O90&lt;-$C$12,ABS($B$4/O93),"")</f>
        <v>6.750129578905034</v>
      </c>
      <c r="M88" s="7" t="s">
        <v>36</v>
      </c>
      <c r="N88" s="24">
        <f>IF(O90&lt;-$C$12,ABS($B$5/O93),"")</f>
        <v>9.000172771873379</v>
      </c>
      <c r="O88" s="18">
        <f>IF(O90&lt;-$C$12,-O90,"-")</f>
        <v>18.458029913856244</v>
      </c>
      <c r="P88" s="23">
        <f>IF(S90&lt;-$C$12,ABS($B$4/S93),"")</f>
      </c>
      <c r="Q88" s="7" t="s">
        <v>36</v>
      </c>
      <c r="R88" s="24">
        <f>IF(S90&lt;-$C$12,ABS($B$5/S93),"")</f>
      </c>
      <c r="S88" s="18" t="str">
        <f>IF(S90&lt;-$C$12,-S90,"-")</f>
        <v>-</v>
      </c>
      <c r="T88" s="23">
        <f>IF(W90&lt;-$C$12,ABS($B$4/W93),"")</f>
      </c>
      <c r="U88" s="7" t="s">
        <v>36</v>
      </c>
      <c r="V88" s="24">
        <f>IF(W90&lt;-$C$12,ABS($B$5/W93),"")</f>
      </c>
      <c r="W88" s="18" t="str">
        <f>IF(W90&lt;-$C$12,-W90,"-")</f>
        <v>-</v>
      </c>
    </row>
    <row r="89" spans="1:23" s="13" customFormat="1" ht="18" customHeight="1" hidden="1">
      <c r="A89" s="40"/>
      <c r="B89" s="55"/>
      <c r="C89" s="12"/>
      <c r="D89" s="51" t="s">
        <v>39</v>
      </c>
      <c r="E89" s="52"/>
      <c r="F89" s="53"/>
      <c r="G89" s="10">
        <v>20</v>
      </c>
      <c r="H89" s="51" t="s">
        <v>39</v>
      </c>
      <c r="I89" s="52"/>
      <c r="J89" s="53"/>
      <c r="K89" s="10">
        <v>20</v>
      </c>
      <c r="L89" s="51" t="s">
        <v>39</v>
      </c>
      <c r="M89" s="52"/>
      <c r="N89" s="53"/>
      <c r="O89" s="10">
        <v>20</v>
      </c>
      <c r="P89" s="51" t="s">
        <v>39</v>
      </c>
      <c r="Q89" s="52"/>
      <c r="R89" s="53"/>
      <c r="S89" s="10">
        <v>20</v>
      </c>
      <c r="T89" s="51" t="s">
        <v>39</v>
      </c>
      <c r="U89" s="52"/>
      <c r="V89" s="53"/>
      <c r="W89" s="10">
        <v>20</v>
      </c>
    </row>
    <row r="90" spans="1:23" ht="18" customHeight="1" hidden="1">
      <c r="A90" s="40"/>
      <c r="B90" s="55"/>
      <c r="C90" s="48"/>
      <c r="D90" s="51" t="s">
        <v>40</v>
      </c>
      <c r="E90" s="52"/>
      <c r="F90" s="53"/>
      <c r="G90" s="9">
        <f>G91+G$12</f>
        <v>-116.97772074298189</v>
      </c>
      <c r="H90" s="51" t="s">
        <v>40</v>
      </c>
      <c r="I90" s="52"/>
      <c r="J90" s="53"/>
      <c r="K90" s="9">
        <f>K91+K$12</f>
        <v>-98.40425411628053</v>
      </c>
      <c r="L90" s="51" t="s">
        <v>40</v>
      </c>
      <c r="M90" s="52"/>
      <c r="N90" s="53"/>
      <c r="O90" s="9">
        <f>O91+O$12</f>
        <v>-18.458029913856244</v>
      </c>
      <c r="P90" s="51" t="s">
        <v>40</v>
      </c>
      <c r="Q90" s="52"/>
      <c r="R90" s="53"/>
      <c r="S90" s="9">
        <f>S91+S$12</f>
        <v>0.5617124722959161</v>
      </c>
      <c r="T90" s="51" t="s">
        <v>40</v>
      </c>
      <c r="U90" s="52"/>
      <c r="V90" s="53"/>
      <c r="W90" s="9">
        <f>W91+W$12</f>
        <v>16.1253479730271</v>
      </c>
    </row>
    <row r="91" spans="1:23" ht="18" customHeight="1" hidden="1">
      <c r="A91" s="40"/>
      <c r="B91" s="55"/>
      <c r="C91" s="49"/>
      <c r="D91" s="51" t="s">
        <v>41</v>
      </c>
      <c r="E91" s="52"/>
      <c r="F91" s="53"/>
      <c r="G91" s="9">
        <f>G$11*G92/(G$11-G92)</f>
        <v>-146.64711074298188</v>
      </c>
      <c r="H91" s="51" t="s">
        <v>41</v>
      </c>
      <c r="I91" s="52"/>
      <c r="J91" s="53"/>
      <c r="K91" s="9">
        <f>K$11*K92/(K$11-K92)</f>
        <v>-127.27806411628053</v>
      </c>
      <c r="L91" s="51" t="s">
        <v>41</v>
      </c>
      <c r="M91" s="52"/>
      <c r="N91" s="53"/>
      <c r="O91" s="9">
        <f>O$11*O92/(O$11-O92)</f>
        <v>-56.25167991385624</v>
      </c>
      <c r="P91" s="51" t="s">
        <v>41</v>
      </c>
      <c r="Q91" s="52"/>
      <c r="R91" s="53"/>
      <c r="S91" s="9">
        <f>S$11*S92/(S$11-S92)</f>
        <v>-28.772627527704085</v>
      </c>
      <c r="T91" s="51" t="s">
        <v>41</v>
      </c>
      <c r="U91" s="52"/>
      <c r="V91" s="53"/>
      <c r="W91" s="9">
        <f>W$11*W92/(W$11-W92)</f>
        <v>-11.633512026972898</v>
      </c>
    </row>
    <row r="92" spans="1:23" ht="18" customHeight="1" hidden="1">
      <c r="A92" s="40"/>
      <c r="B92" s="55"/>
      <c r="C92" s="49"/>
      <c r="D92" s="51" t="s">
        <v>42</v>
      </c>
      <c r="E92" s="52"/>
      <c r="F92" s="53"/>
      <c r="G92" s="9">
        <f>G$10+G89</f>
        <v>79.0847486415866</v>
      </c>
      <c r="H92" s="51" t="s">
        <v>42</v>
      </c>
      <c r="I92" s="52"/>
      <c r="J92" s="53"/>
      <c r="K92" s="9">
        <f>K$10+K89</f>
        <v>85.4369967599817</v>
      </c>
      <c r="L92" s="51" t="s">
        <v>42</v>
      </c>
      <c r="M92" s="52"/>
      <c r="N92" s="53"/>
      <c r="O92" s="9">
        <f>O$10+O89</f>
        <v>45.000480062502405</v>
      </c>
      <c r="P92" s="51" t="s">
        <v>42</v>
      </c>
      <c r="Q92" s="52"/>
      <c r="R92" s="53"/>
      <c r="S92" s="9">
        <f>S$10+S89</f>
        <v>35.98947002556632</v>
      </c>
      <c r="T92" s="51" t="s">
        <v>42</v>
      </c>
      <c r="U92" s="52"/>
      <c r="V92" s="53"/>
      <c r="W92" s="9">
        <f>W$10+W89</f>
        <v>28.239250006788524</v>
      </c>
    </row>
    <row r="93" spans="1:23" ht="18" customHeight="1" hidden="1">
      <c r="A93" s="40"/>
      <c r="B93" s="55"/>
      <c r="C93" s="50"/>
      <c r="D93" s="51" t="s">
        <v>43</v>
      </c>
      <c r="E93" s="52"/>
      <c r="F93" s="53"/>
      <c r="G93" s="14">
        <f>G92/G91</f>
        <v>-0.5392861014506648</v>
      </c>
      <c r="H93" s="51" t="s">
        <v>43</v>
      </c>
      <c r="I93" s="52"/>
      <c r="J93" s="53"/>
      <c r="K93" s="14">
        <f>K92/K91</f>
        <v>-0.6712625412178405</v>
      </c>
      <c r="L93" s="51" t="s">
        <v>43</v>
      </c>
      <c r="M93" s="52"/>
      <c r="N93" s="53"/>
      <c r="O93" s="14">
        <f>O92/O91</f>
        <v>-0.7999846427949545</v>
      </c>
      <c r="P93" s="51" t="s">
        <v>43</v>
      </c>
      <c r="Q93" s="52"/>
      <c r="R93" s="53"/>
      <c r="S93" s="14">
        <f>S92/S91</f>
        <v>-1.2508231996161423</v>
      </c>
      <c r="T93" s="51" t="s">
        <v>43</v>
      </c>
      <c r="U93" s="52"/>
      <c r="V93" s="53"/>
      <c r="W93" s="14">
        <f>W92/W91</f>
        <v>-2.427405407869469</v>
      </c>
    </row>
    <row r="94" spans="1:23" ht="18" customHeight="1">
      <c r="A94" s="40"/>
      <c r="B94" s="55"/>
      <c r="C94" s="3" t="s">
        <v>1</v>
      </c>
      <c r="D94" s="21">
        <f>IF(G96&lt;-$C$12,ABS($B$4/G99),"")</f>
        <v>8.446772723720063</v>
      </c>
      <c r="E94" s="19" t="s">
        <v>36</v>
      </c>
      <c r="F94" s="22">
        <f>IF(G96&lt;-$C$12,ABS($B$5/G99),"")</f>
        <v>11.26236363162675</v>
      </c>
      <c r="G94" s="20">
        <f>IF(G96&lt;-$C$12,-G96,"-")</f>
        <v>102.07380591695625</v>
      </c>
      <c r="H94" s="21">
        <f>IF(K96&lt;-$C$12,ABS($B$4/K99),"")</f>
        <v>6.824830489881591</v>
      </c>
      <c r="I94" s="19" t="s">
        <v>36</v>
      </c>
      <c r="J94" s="22">
        <f>IF(K96&lt;-$C$12,ABS($B$5/K99),"")</f>
        <v>9.099773986508787</v>
      </c>
      <c r="K94" s="20">
        <f>IF(K96&lt;-$C$12,-K96,"-")</f>
        <v>86.85736984893506</v>
      </c>
      <c r="L94" s="21">
        <f>IF(O96&lt;-$C$12,ABS($B$4/O99),"")</f>
        <v>5.285652715437205</v>
      </c>
      <c r="M94" s="19" t="s">
        <v>36</v>
      </c>
      <c r="N94" s="22">
        <f>IF(O96&lt;-$C$12,ABS($B$5/O99),"")</f>
        <v>7.047536953916274</v>
      </c>
      <c r="O94" s="20">
        <f>IF(O96&lt;-$C$12,-O96,"-")</f>
        <v>11.677914259117323</v>
      </c>
      <c r="P94" s="21">
        <f>IF(S96&lt;-$C$12,ABS($B$4/S99),"")</f>
      </c>
      <c r="Q94" s="19" t="s">
        <v>36</v>
      </c>
      <c r="R94" s="22">
        <f>IF(S96&lt;-$C$12,ABS($B$5/S99),"")</f>
      </c>
      <c r="S94" s="20" t="str">
        <f>IF(S96&lt;-$C$12,-S96,"-")</f>
        <v>-</v>
      </c>
      <c r="T94" s="21">
        <f>IF(W96&lt;-$C$12,ABS($B$4/W99),"")</f>
      </c>
      <c r="U94" s="19" t="s">
        <v>36</v>
      </c>
      <c r="V94" s="22">
        <f>IF(W96&lt;-$C$12,ABS($B$5/W99),"")</f>
      </c>
      <c r="W94" s="20" t="str">
        <f>IF(W96&lt;-$C$12,-W96,"-")</f>
        <v>-</v>
      </c>
    </row>
    <row r="95" spans="1:23" s="13" customFormat="1" ht="18" customHeight="1" hidden="1">
      <c r="A95" s="40"/>
      <c r="B95" s="55"/>
      <c r="C95" s="12"/>
      <c r="D95" s="57" t="s">
        <v>39</v>
      </c>
      <c r="E95" s="58"/>
      <c r="F95" s="59"/>
      <c r="G95" s="15">
        <v>20</v>
      </c>
      <c r="H95" s="57" t="s">
        <v>39</v>
      </c>
      <c r="I95" s="58"/>
      <c r="J95" s="59"/>
      <c r="K95" s="15">
        <v>20</v>
      </c>
      <c r="L95" s="57" t="s">
        <v>39</v>
      </c>
      <c r="M95" s="58"/>
      <c r="N95" s="59"/>
      <c r="O95" s="15">
        <v>20</v>
      </c>
      <c r="P95" s="57" t="s">
        <v>39</v>
      </c>
      <c r="Q95" s="58"/>
      <c r="R95" s="59"/>
      <c r="S95" s="15">
        <v>20</v>
      </c>
      <c r="T95" s="57" t="s">
        <v>39</v>
      </c>
      <c r="U95" s="58"/>
      <c r="V95" s="59"/>
      <c r="W95" s="15">
        <v>20</v>
      </c>
    </row>
    <row r="96" spans="1:23" ht="18" customHeight="1" hidden="1">
      <c r="A96" s="40"/>
      <c r="B96" s="55"/>
      <c r="C96" s="48"/>
      <c r="D96" s="51" t="s">
        <v>40</v>
      </c>
      <c r="E96" s="52"/>
      <c r="F96" s="53"/>
      <c r="G96" s="9">
        <f>G97+G$12</f>
        <v>-102.07380591695625</v>
      </c>
      <c r="H96" s="51" t="s">
        <v>40</v>
      </c>
      <c r="I96" s="52"/>
      <c r="J96" s="53"/>
      <c r="K96" s="9">
        <f>K97+K$12</f>
        <v>-86.85736984893506</v>
      </c>
      <c r="L96" s="51" t="s">
        <v>40</v>
      </c>
      <c r="M96" s="52"/>
      <c r="N96" s="53"/>
      <c r="O96" s="9">
        <f>O97+O$12</f>
        <v>-11.677914259117323</v>
      </c>
      <c r="P96" s="51" t="s">
        <v>40</v>
      </c>
      <c r="Q96" s="52"/>
      <c r="R96" s="53"/>
      <c r="S96" s="9">
        <f>S97+S$12</f>
        <v>1.8572937789786295</v>
      </c>
      <c r="T96" s="51" t="s">
        <v>40</v>
      </c>
      <c r="U96" s="52"/>
      <c r="V96" s="53"/>
      <c r="W96" s="9">
        <f>W97+W$12</f>
        <v>16.219080392190705</v>
      </c>
    </row>
    <row r="97" spans="1:23" ht="18" customHeight="1" hidden="1">
      <c r="A97" s="40"/>
      <c r="B97" s="55"/>
      <c r="C97" s="49"/>
      <c r="D97" s="51" t="s">
        <v>41</v>
      </c>
      <c r="E97" s="52"/>
      <c r="F97" s="53"/>
      <c r="G97" s="9">
        <f>G$11*G98/(G$11-G98)</f>
        <v>-131.74319591695624</v>
      </c>
      <c r="H97" s="51" t="s">
        <v>41</v>
      </c>
      <c r="I97" s="52"/>
      <c r="J97" s="53"/>
      <c r="K97" s="9">
        <f>K$11*K98/(K$11-K98)</f>
        <v>-115.73117984893507</v>
      </c>
      <c r="L97" s="51" t="s">
        <v>41</v>
      </c>
      <c r="M97" s="52"/>
      <c r="N97" s="53"/>
      <c r="O97" s="9">
        <f>O$11*O98/(O$11-O98)</f>
        <v>-49.47156425911732</v>
      </c>
      <c r="P97" s="51" t="s">
        <v>41</v>
      </c>
      <c r="Q97" s="52"/>
      <c r="R97" s="53"/>
      <c r="S97" s="9">
        <f>S$11*S98/(S$11-S98)</f>
        <v>-27.47704622102137</v>
      </c>
      <c r="T97" s="51" t="s">
        <v>41</v>
      </c>
      <c r="U97" s="52"/>
      <c r="V97" s="53"/>
      <c r="W97" s="9">
        <f>W$11*W98/(W$11-W98)</f>
        <v>-11.539779607809292</v>
      </c>
    </row>
    <row r="98" spans="1:23" ht="18" customHeight="1" hidden="1">
      <c r="A98" s="40"/>
      <c r="B98" s="55"/>
      <c r="C98" s="49"/>
      <c r="D98" s="51" t="s">
        <v>42</v>
      </c>
      <c r="E98" s="52"/>
      <c r="F98" s="53"/>
      <c r="G98" s="9">
        <f>G$15+G95</f>
        <v>84.22308510252523</v>
      </c>
      <c r="H98" s="51" t="s">
        <v>42</v>
      </c>
      <c r="I98" s="52"/>
      <c r="J98" s="53"/>
      <c r="K98" s="9">
        <f>K$15+K95</f>
        <v>91.56980120030676</v>
      </c>
      <c r="L98" s="51" t="s">
        <v>42</v>
      </c>
      <c r="M98" s="52"/>
      <c r="N98" s="53"/>
      <c r="O98" s="9">
        <f>O$15+O95</f>
        <v>50.541808435315716</v>
      </c>
      <c r="P98" s="51" t="s">
        <v>42</v>
      </c>
      <c r="Q98" s="52"/>
      <c r="R98" s="53"/>
      <c r="S98" s="9">
        <f>S$15+S95</f>
        <v>38.2450917222791</v>
      </c>
      <c r="T98" s="51" t="s">
        <v>42</v>
      </c>
      <c r="U98" s="52"/>
      <c r="V98" s="53"/>
      <c r="W98" s="9">
        <f>W$15+W95</f>
        <v>28.807234120451028</v>
      </c>
    </row>
    <row r="99" spans="1:23" ht="18" customHeight="1" hidden="1">
      <c r="A99" s="40"/>
      <c r="B99" s="56"/>
      <c r="C99" s="50"/>
      <c r="D99" s="51" t="s">
        <v>43</v>
      </c>
      <c r="E99" s="52"/>
      <c r="F99" s="53"/>
      <c r="G99" s="14">
        <f>G98/G97</f>
        <v>-0.6392974188633992</v>
      </c>
      <c r="H99" s="51" t="s">
        <v>43</v>
      </c>
      <c r="I99" s="52"/>
      <c r="J99" s="53"/>
      <c r="K99" s="14">
        <f>K98/K97</f>
        <v>-0.7912284426706236</v>
      </c>
      <c r="L99" s="51" t="s">
        <v>43</v>
      </c>
      <c r="M99" s="52"/>
      <c r="N99" s="53"/>
      <c r="O99" s="14">
        <f>O98/O97</f>
        <v>-1.0216335220490051</v>
      </c>
      <c r="P99" s="51" t="s">
        <v>43</v>
      </c>
      <c r="Q99" s="52"/>
      <c r="R99" s="53"/>
      <c r="S99" s="14">
        <f>S98/S97</f>
        <v>-1.3918923968261048</v>
      </c>
      <c r="T99" s="51" t="s">
        <v>43</v>
      </c>
      <c r="U99" s="52"/>
      <c r="V99" s="53"/>
      <c r="W99" s="14">
        <f>W98/W97</f>
        <v>-2.496341793300486</v>
      </c>
    </row>
    <row r="100" spans="1:23" ht="18" customHeight="1">
      <c r="A100" s="40"/>
      <c r="B100" s="54" t="s">
        <v>7</v>
      </c>
      <c r="C100" s="35" t="s">
        <v>64</v>
      </c>
      <c r="D100" s="23">
        <f>IF(G102&lt;-$C$12,ABS($B$4/G105),"")</f>
        <v>8.482498701287176</v>
      </c>
      <c r="E100" s="7" t="s">
        <v>36</v>
      </c>
      <c r="F100" s="24">
        <f>IF(G102&lt;-$C$12,ABS($B$5/G105),"")</f>
        <v>11.3099982683829</v>
      </c>
      <c r="G100" s="18">
        <f>IF(G102&lt;-$C$12,-G102,"-")</f>
        <v>102.41371576857722</v>
      </c>
      <c r="H100" s="23">
        <f>IF(K102&lt;-$C$12,ABS($B$4/K105),"")</f>
        <v>7.0214742010573605</v>
      </c>
      <c r="I100" s="7" t="s">
        <v>36</v>
      </c>
      <c r="J100" s="24">
        <f>IF(K102&lt;-$C$12,ABS($B$5/K105),"")</f>
        <v>9.361965601409814</v>
      </c>
      <c r="K100" s="18">
        <f>IF(K102&lt;-$C$12,-K102,"-")</f>
        <v>88.71897510579993</v>
      </c>
      <c r="L100" s="23">
        <f>IF(O102&lt;-$C$12,ABS($B$4/O105),"")</f>
        <v>5.400103666499222</v>
      </c>
      <c r="M100" s="7" t="s">
        <v>36</v>
      </c>
      <c r="N100" s="24">
        <f>IF(O102&lt;-$C$12,ABS($B$5/O105),"")</f>
        <v>7.200138221998962</v>
      </c>
      <c r="O100" s="18">
        <f>IF(O102&lt;-$C$12,-O102,"-")</f>
        <v>12.207789946711195</v>
      </c>
      <c r="P100" s="23">
        <f>IF(S102&lt;-$C$12,ABS($B$4/S105),"")</f>
      </c>
      <c r="Q100" s="7" t="s">
        <v>36</v>
      </c>
      <c r="R100" s="24">
        <f>IF(S102&lt;-$C$12,ABS($B$5/S105),"")</f>
      </c>
      <c r="S100" s="18" t="str">
        <f>IF(S102&lt;-$C$12,-S102,"-")</f>
        <v>-</v>
      </c>
      <c r="T100" s="23">
        <f>IF(W102&lt;-$C$12,ABS($B$4/W105),"")</f>
      </c>
      <c r="U100" s="7" t="s">
        <v>36</v>
      </c>
      <c r="V100" s="24">
        <f>IF(W102&lt;-$C$12,ABS($B$5/W105),"")</f>
      </c>
      <c r="W100" s="18" t="str">
        <f>IF(W102&lt;-$C$12,-W102,"-")</f>
        <v>-</v>
      </c>
    </row>
    <row r="101" spans="1:23" s="13" customFormat="1" ht="18" customHeight="1" hidden="1">
      <c r="A101" s="40"/>
      <c r="B101" s="55"/>
      <c r="C101" s="12"/>
      <c r="D101" s="51" t="s">
        <v>39</v>
      </c>
      <c r="E101" s="52"/>
      <c r="F101" s="53"/>
      <c r="G101" s="10">
        <v>25</v>
      </c>
      <c r="H101" s="51" t="s">
        <v>39</v>
      </c>
      <c r="I101" s="52"/>
      <c r="J101" s="53"/>
      <c r="K101" s="10">
        <v>25</v>
      </c>
      <c r="L101" s="51" t="s">
        <v>39</v>
      </c>
      <c r="M101" s="52"/>
      <c r="N101" s="53"/>
      <c r="O101" s="10">
        <v>25</v>
      </c>
      <c r="P101" s="51" t="s">
        <v>39</v>
      </c>
      <c r="Q101" s="52"/>
      <c r="R101" s="53"/>
      <c r="S101" s="10">
        <v>25</v>
      </c>
      <c r="T101" s="51" t="s">
        <v>39</v>
      </c>
      <c r="U101" s="52"/>
      <c r="V101" s="53"/>
      <c r="W101" s="10">
        <v>25</v>
      </c>
    </row>
    <row r="102" spans="1:23" ht="18" customHeight="1" hidden="1">
      <c r="A102" s="40"/>
      <c r="B102" s="55"/>
      <c r="C102" s="48"/>
      <c r="D102" s="51" t="s">
        <v>40</v>
      </c>
      <c r="E102" s="52"/>
      <c r="F102" s="53"/>
      <c r="G102" s="9">
        <f>G103+G$12</f>
        <v>-102.41371576857722</v>
      </c>
      <c r="H102" s="51" t="s">
        <v>40</v>
      </c>
      <c r="I102" s="52"/>
      <c r="J102" s="53"/>
      <c r="K102" s="9">
        <f>K103+K$12</f>
        <v>-88.71897510579993</v>
      </c>
      <c r="L102" s="51" t="s">
        <v>40</v>
      </c>
      <c r="M102" s="52"/>
      <c r="N102" s="53"/>
      <c r="O102" s="9">
        <f>O103+O$12</f>
        <v>-12.207789946711195</v>
      </c>
      <c r="P102" s="51" t="s">
        <v>40</v>
      </c>
      <c r="Q102" s="52"/>
      <c r="R102" s="53"/>
      <c r="S102" s="9">
        <f>S103+S$12</f>
        <v>3.118343975222185</v>
      </c>
      <c r="T102" s="51" t="s">
        <v>40</v>
      </c>
      <c r="U102" s="52"/>
      <c r="V102" s="53"/>
      <c r="W102" s="9">
        <f>W103+W$12</f>
        <v>16.804200378237343</v>
      </c>
    </row>
    <row r="103" spans="1:23" ht="18" customHeight="1" hidden="1">
      <c r="A103" s="40"/>
      <c r="B103" s="55"/>
      <c r="C103" s="49"/>
      <c r="D103" s="51" t="s">
        <v>41</v>
      </c>
      <c r="E103" s="52"/>
      <c r="F103" s="53"/>
      <c r="G103" s="9">
        <f>G$11*G104/(G$11-G104)</f>
        <v>-132.0831057685772</v>
      </c>
      <c r="H103" s="51" t="s">
        <v>41</v>
      </c>
      <c r="I103" s="52"/>
      <c r="J103" s="53"/>
      <c r="K103" s="9">
        <f>K$11*K104/(K$11-K104)</f>
        <v>-117.59278510579992</v>
      </c>
      <c r="L103" s="51" t="s">
        <v>41</v>
      </c>
      <c r="M103" s="52"/>
      <c r="N103" s="53"/>
      <c r="O103" s="9">
        <f>O$11*O104/(O$11-O104)</f>
        <v>-50.001439946711194</v>
      </c>
      <c r="P103" s="51" t="s">
        <v>41</v>
      </c>
      <c r="Q103" s="52"/>
      <c r="R103" s="53"/>
      <c r="S103" s="9">
        <f>S$11*S104/(S$11-S104)</f>
        <v>-26.215996024777816</v>
      </c>
      <c r="T103" s="51" t="s">
        <v>41</v>
      </c>
      <c r="U103" s="52"/>
      <c r="V103" s="53"/>
      <c r="W103" s="9">
        <f>W$11*W104/(W$11-W104)</f>
        <v>-10.954659621762655</v>
      </c>
    </row>
    <row r="104" spans="1:23" ht="18" customHeight="1" hidden="1">
      <c r="A104" s="40"/>
      <c r="B104" s="55"/>
      <c r="C104" s="49"/>
      <c r="D104" s="51" t="s">
        <v>42</v>
      </c>
      <c r="E104" s="52"/>
      <c r="F104" s="53"/>
      <c r="G104" s="9">
        <f>G$10+G101</f>
        <v>84.0847486415866</v>
      </c>
      <c r="H104" s="51" t="s">
        <v>42</v>
      </c>
      <c r="I104" s="52"/>
      <c r="J104" s="53"/>
      <c r="K104" s="9">
        <f>K$10+K101</f>
        <v>90.4369967599817</v>
      </c>
      <c r="L104" s="51" t="s">
        <v>42</v>
      </c>
      <c r="M104" s="52"/>
      <c r="N104" s="53"/>
      <c r="O104" s="9">
        <f>O$10+O101</f>
        <v>50.000480062502405</v>
      </c>
      <c r="P104" s="51" t="s">
        <v>42</v>
      </c>
      <c r="Q104" s="52"/>
      <c r="R104" s="53"/>
      <c r="S104" s="9">
        <f>S$10+S101</f>
        <v>40.98947002556632</v>
      </c>
      <c r="T104" s="51" t="s">
        <v>42</v>
      </c>
      <c r="U104" s="52"/>
      <c r="V104" s="53"/>
      <c r="W104" s="9">
        <f>W$10+W101</f>
        <v>33.239250006788524</v>
      </c>
    </row>
    <row r="105" spans="1:23" ht="18" customHeight="1" hidden="1">
      <c r="A105" s="40"/>
      <c r="B105" s="55"/>
      <c r="C105" s="50"/>
      <c r="D105" s="51" t="s">
        <v>43</v>
      </c>
      <c r="E105" s="52"/>
      <c r="F105" s="53"/>
      <c r="G105" s="14">
        <f>G104/G103</f>
        <v>-0.6366048720031726</v>
      </c>
      <c r="H105" s="51" t="s">
        <v>43</v>
      </c>
      <c r="I105" s="52"/>
      <c r="J105" s="53"/>
      <c r="K105" s="14">
        <f>K104/K103</f>
        <v>-0.7690692645693716</v>
      </c>
      <c r="L105" s="51" t="s">
        <v>43</v>
      </c>
      <c r="M105" s="52"/>
      <c r="N105" s="53"/>
      <c r="O105" s="14">
        <f>O104/O103</f>
        <v>-0.9999808028686811</v>
      </c>
      <c r="P105" s="51" t="s">
        <v>43</v>
      </c>
      <c r="Q105" s="52"/>
      <c r="R105" s="53"/>
      <c r="S105" s="14">
        <f>S104/S103</f>
        <v>-1.563528999120441</v>
      </c>
      <c r="T105" s="51" t="s">
        <v>43</v>
      </c>
      <c r="U105" s="52"/>
      <c r="V105" s="53"/>
      <c r="W105" s="14">
        <f>W104/W103</f>
        <v>-3.034256759630855</v>
      </c>
    </row>
    <row r="106" spans="1:23" ht="18" customHeight="1">
      <c r="A106" s="40"/>
      <c r="B106" s="55"/>
      <c r="C106" s="3" t="s">
        <v>1</v>
      </c>
      <c r="D106" s="21">
        <f>IF(G108&lt;-$C$12,ABS($B$4/G111),"")</f>
        <v>7.330819058269518</v>
      </c>
      <c r="E106" s="19" t="s">
        <v>36</v>
      </c>
      <c r="F106" s="22">
        <f>IF(G108&lt;-$C$12,ABS($B$5/G111),"")</f>
        <v>9.774425411026023</v>
      </c>
      <c r="G106" s="20">
        <f>IF(G108&lt;-$C$12,-G108,"-")</f>
        <v>91.45621976059167</v>
      </c>
      <c r="H106" s="21">
        <f>IF(K108&lt;-$C$12,ABS($B$4/K111),"")</f>
        <v>6.074000451704777</v>
      </c>
      <c r="I106" s="19" t="s">
        <v>36</v>
      </c>
      <c r="J106" s="22">
        <f>IF(K108&lt;-$C$12,ABS($B$5/K111),"")</f>
        <v>8.098667268939703</v>
      </c>
      <c r="K106" s="20">
        <f>IF(K108&lt;-$C$12,-K108,"-")</f>
        <v>79.749341131797</v>
      </c>
      <c r="L106" s="21">
        <f>IF(O108&lt;-$C$12,ABS($B$4/O111),"")</f>
        <v>4.420324816123357</v>
      </c>
      <c r="M106" s="19" t="s">
        <v>36</v>
      </c>
      <c r="N106" s="22">
        <f>IF(O108&lt;-$C$12,ABS($B$5/O111),"")</f>
        <v>5.893766421497809</v>
      </c>
      <c r="O106" s="20">
        <f>IF(O108&lt;-$C$12,-O108,"-")</f>
        <v>7.671689659073266</v>
      </c>
      <c r="P106" s="21">
        <f>IF(S108&lt;-$C$12,ABS($B$4/S111),"")</f>
      </c>
      <c r="Q106" s="19" t="s">
        <v>36</v>
      </c>
      <c r="R106" s="22">
        <f>IF(S108&lt;-$C$12,ABS($B$5/S111),"")</f>
      </c>
      <c r="S106" s="20" t="str">
        <f>IF(S108&lt;-$C$12,-S108,"-")</f>
        <v>-</v>
      </c>
      <c r="T106" s="21">
        <f>IF(W108&lt;-$C$12,ABS($B$4/W111),"")</f>
      </c>
      <c r="U106" s="19" t="s">
        <v>36</v>
      </c>
      <c r="V106" s="22">
        <f>IF(W108&lt;-$C$12,ABS($B$5/W111),"")</f>
      </c>
      <c r="W106" s="20" t="str">
        <f>IF(W108&lt;-$C$12,-W108,"-")</f>
        <v>-</v>
      </c>
    </row>
    <row r="107" spans="1:23" s="13" customFormat="1" ht="18" customHeight="1" hidden="1">
      <c r="A107" s="40"/>
      <c r="B107" s="55"/>
      <c r="C107" s="12"/>
      <c r="D107" s="57" t="s">
        <v>39</v>
      </c>
      <c r="E107" s="58"/>
      <c r="F107" s="59"/>
      <c r="G107" s="15">
        <v>25</v>
      </c>
      <c r="H107" s="57" t="s">
        <v>39</v>
      </c>
      <c r="I107" s="58"/>
      <c r="J107" s="59"/>
      <c r="K107" s="15">
        <v>25</v>
      </c>
      <c r="L107" s="57" t="s">
        <v>39</v>
      </c>
      <c r="M107" s="58"/>
      <c r="N107" s="59"/>
      <c r="O107" s="15">
        <v>25</v>
      </c>
      <c r="P107" s="57" t="s">
        <v>39</v>
      </c>
      <c r="Q107" s="58"/>
      <c r="R107" s="59"/>
      <c r="S107" s="15">
        <v>25</v>
      </c>
      <c r="T107" s="57" t="s">
        <v>39</v>
      </c>
      <c r="U107" s="58"/>
      <c r="V107" s="59"/>
      <c r="W107" s="15">
        <v>25</v>
      </c>
    </row>
    <row r="108" spans="1:23" ht="18" customHeight="1" hidden="1">
      <c r="A108" s="40"/>
      <c r="B108" s="55"/>
      <c r="C108" s="48"/>
      <c r="D108" s="51" t="s">
        <v>40</v>
      </c>
      <c r="E108" s="52"/>
      <c r="F108" s="53"/>
      <c r="G108" s="9">
        <f>G109+G$12</f>
        <v>-91.45621976059167</v>
      </c>
      <c r="H108" s="51" t="s">
        <v>40</v>
      </c>
      <c r="I108" s="52"/>
      <c r="J108" s="53"/>
      <c r="K108" s="9">
        <f>K109+K$12</f>
        <v>-79.749341131797</v>
      </c>
      <c r="L108" s="51" t="s">
        <v>40</v>
      </c>
      <c r="M108" s="52"/>
      <c r="N108" s="53"/>
      <c r="O108" s="9">
        <f>O109+O$12</f>
        <v>-7.671689659073266</v>
      </c>
      <c r="P108" s="51" t="s">
        <v>40</v>
      </c>
      <c r="Q108" s="52"/>
      <c r="R108" s="53"/>
      <c r="S108" s="9">
        <f>S109+S$12</f>
        <v>3.96467117401183</v>
      </c>
      <c r="T108" s="51" t="s">
        <v>40</v>
      </c>
      <c r="U108" s="52"/>
      <c r="V108" s="53"/>
      <c r="W108" s="9">
        <f>W109+W$12</f>
        <v>16.864522283944954</v>
      </c>
    </row>
    <row r="109" spans="1:23" ht="18" customHeight="1" hidden="1">
      <c r="A109" s="40"/>
      <c r="B109" s="55"/>
      <c r="C109" s="49"/>
      <c r="D109" s="51" t="s">
        <v>41</v>
      </c>
      <c r="E109" s="52"/>
      <c r="F109" s="53"/>
      <c r="G109" s="9">
        <f>G$11*G110/(G$11-G110)</f>
        <v>-121.12560976059167</v>
      </c>
      <c r="H109" s="51" t="s">
        <v>41</v>
      </c>
      <c r="I109" s="52"/>
      <c r="J109" s="53"/>
      <c r="K109" s="9">
        <f>K$11*K110/(K$11-K110)</f>
        <v>-108.623151131797</v>
      </c>
      <c r="L109" s="51" t="s">
        <v>41</v>
      </c>
      <c r="M109" s="52"/>
      <c r="N109" s="53"/>
      <c r="O109" s="9">
        <f>O$11*O110/(O$11-O110)</f>
        <v>-45.465339659073265</v>
      </c>
      <c r="P109" s="51" t="s">
        <v>41</v>
      </c>
      <c r="Q109" s="52"/>
      <c r="R109" s="53"/>
      <c r="S109" s="9">
        <f>S$11*S110/(S$11-S110)</f>
        <v>-25.36966882598817</v>
      </c>
      <c r="T109" s="51" t="s">
        <v>41</v>
      </c>
      <c r="U109" s="52"/>
      <c r="V109" s="53"/>
      <c r="W109" s="9">
        <f>W$11*W110/(W$11-W110)</f>
        <v>-10.894337716055045</v>
      </c>
    </row>
    <row r="110" spans="1:23" ht="18" customHeight="1" hidden="1">
      <c r="A110" s="40"/>
      <c r="B110" s="55"/>
      <c r="C110" s="49"/>
      <c r="D110" s="51" t="s">
        <v>42</v>
      </c>
      <c r="E110" s="52"/>
      <c r="F110" s="53"/>
      <c r="G110" s="9">
        <f>G$15+G107</f>
        <v>89.22308510252523</v>
      </c>
      <c r="H110" s="51" t="s">
        <v>42</v>
      </c>
      <c r="I110" s="52"/>
      <c r="J110" s="53"/>
      <c r="K110" s="9">
        <f>K$15+K107</f>
        <v>96.56980120030676</v>
      </c>
      <c r="L110" s="51" t="s">
        <v>42</v>
      </c>
      <c r="M110" s="52"/>
      <c r="N110" s="53"/>
      <c r="O110" s="9">
        <f>O$15+O107</f>
        <v>55.541808435315716</v>
      </c>
      <c r="P110" s="51" t="s">
        <v>42</v>
      </c>
      <c r="Q110" s="52"/>
      <c r="R110" s="53"/>
      <c r="S110" s="9">
        <f>S$15+S107</f>
        <v>43.2450917222791</v>
      </c>
      <c r="T110" s="51" t="s">
        <v>42</v>
      </c>
      <c r="U110" s="52"/>
      <c r="V110" s="53"/>
      <c r="W110" s="9">
        <f>W$15+W107</f>
        <v>33.80723412045103</v>
      </c>
    </row>
    <row r="111" spans="1:23" ht="18" customHeight="1" hidden="1">
      <c r="A111" s="40"/>
      <c r="B111" s="56"/>
      <c r="C111" s="50"/>
      <c r="D111" s="51" t="s">
        <v>43</v>
      </c>
      <c r="E111" s="52"/>
      <c r="F111" s="53"/>
      <c r="G111" s="14">
        <f>G110/G109</f>
        <v>-0.736616189415907</v>
      </c>
      <c r="H111" s="51" t="s">
        <v>43</v>
      </c>
      <c r="I111" s="52"/>
      <c r="J111" s="53"/>
      <c r="K111" s="14">
        <f>K110/K109</f>
        <v>-0.8890351660221548</v>
      </c>
      <c r="L111" s="51" t="s">
        <v>43</v>
      </c>
      <c r="M111" s="52"/>
      <c r="N111" s="53"/>
      <c r="O111" s="14">
        <f>O110/O109</f>
        <v>-1.221629682122732</v>
      </c>
      <c r="P111" s="51" t="s">
        <v>43</v>
      </c>
      <c r="Q111" s="52"/>
      <c r="R111" s="53"/>
      <c r="S111" s="14">
        <f>S110/S109</f>
        <v>-1.7045981963304033</v>
      </c>
      <c r="T111" s="51" t="s">
        <v>43</v>
      </c>
      <c r="U111" s="52"/>
      <c r="V111" s="53"/>
      <c r="W111" s="14">
        <f>W110/W109</f>
        <v>-3.1031931450618724</v>
      </c>
    </row>
    <row r="112" spans="1:23" ht="18" customHeight="1">
      <c r="A112" s="40"/>
      <c r="B112" s="54" t="s">
        <v>8</v>
      </c>
      <c r="C112" s="35" t="s">
        <v>64</v>
      </c>
      <c r="D112" s="23">
        <f>IF(G114&lt;-$C$12,ABS($B$4/G117),"")</f>
        <v>7.357713646062736</v>
      </c>
      <c r="E112" s="7" t="s">
        <v>36</v>
      </c>
      <c r="F112" s="24">
        <f>IF(G114&lt;-$C$12,ABS($B$5/G117),"")</f>
        <v>9.810284861416982</v>
      </c>
      <c r="G112" s="18">
        <f>IF(G114&lt;-$C$12,-G114,"-")</f>
        <v>91.71210458079082</v>
      </c>
      <c r="H112" s="23">
        <f>IF(K114&lt;-$C$12,ABS($B$4/K117),"")</f>
        <v>6.2292647105744</v>
      </c>
      <c r="I112" s="7" t="s">
        <v>36</v>
      </c>
      <c r="J112" s="24">
        <f>IF(K114&lt;-$C$12,ABS($B$5/K117),"")</f>
        <v>8.305686280765865</v>
      </c>
      <c r="K112" s="18">
        <f>IF(K114&lt;-$C$12,-K114,"-")</f>
        <v>81.2192114815106</v>
      </c>
      <c r="L112" s="23"/>
      <c r="M112" s="7" t="s">
        <v>36</v>
      </c>
      <c r="N112" s="24"/>
      <c r="O112" s="18" t="s">
        <v>0</v>
      </c>
      <c r="P112" s="23">
        <f>IF(S114&lt;-$C$12,ABS($B$4/S117),"")</f>
      </c>
      <c r="Q112" s="7" t="s">
        <v>36</v>
      </c>
      <c r="R112" s="24">
        <f>IF(S114&lt;-$C$12,ABS($B$5/S117),"")</f>
      </c>
      <c r="S112" s="18" t="str">
        <f>IF(S114&lt;-$C$12,-S114,"-")</f>
        <v>-</v>
      </c>
      <c r="T112" s="23">
        <f>IF(W114&lt;-$C$12,ABS($B$4/W117),"")</f>
      </c>
      <c r="U112" s="7" t="s">
        <v>36</v>
      </c>
      <c r="V112" s="24">
        <f>IF(W114&lt;-$C$12,ABS($B$5/W117),"")</f>
      </c>
      <c r="W112" s="18" t="str">
        <f>IF(W114&lt;-$C$12,-W114,"-")</f>
        <v>-</v>
      </c>
    </row>
    <row r="113" spans="1:23" s="13" customFormat="1" ht="18" customHeight="1" hidden="1">
      <c r="A113" s="40"/>
      <c r="B113" s="55"/>
      <c r="C113" s="12"/>
      <c r="D113" s="51" t="s">
        <v>39</v>
      </c>
      <c r="E113" s="52"/>
      <c r="F113" s="53"/>
      <c r="G113" s="10">
        <v>30</v>
      </c>
      <c r="H113" s="51" t="s">
        <v>39</v>
      </c>
      <c r="I113" s="52"/>
      <c r="J113" s="53"/>
      <c r="K113" s="10">
        <v>30</v>
      </c>
      <c r="L113" s="51" t="s">
        <v>39</v>
      </c>
      <c r="M113" s="52"/>
      <c r="N113" s="53"/>
      <c r="O113" s="10">
        <v>30</v>
      </c>
      <c r="P113" s="51" t="s">
        <v>39</v>
      </c>
      <c r="Q113" s="52"/>
      <c r="R113" s="53"/>
      <c r="S113" s="10">
        <v>30</v>
      </c>
      <c r="T113" s="51" t="s">
        <v>39</v>
      </c>
      <c r="U113" s="52"/>
      <c r="V113" s="53"/>
      <c r="W113" s="10">
        <v>30</v>
      </c>
    </row>
    <row r="114" spans="1:23" ht="18" customHeight="1" hidden="1">
      <c r="A114" s="40"/>
      <c r="B114" s="55"/>
      <c r="C114" s="48"/>
      <c r="D114" s="51" t="s">
        <v>40</v>
      </c>
      <c r="E114" s="52"/>
      <c r="F114" s="53"/>
      <c r="G114" s="9">
        <f>G115+G$12</f>
        <v>-91.71210458079082</v>
      </c>
      <c r="H114" s="51" t="s">
        <v>40</v>
      </c>
      <c r="I114" s="52"/>
      <c r="J114" s="53"/>
      <c r="K114" s="9">
        <f>K115+K$12</f>
        <v>-81.2192114815106</v>
      </c>
      <c r="L114" s="51" t="s">
        <v>40</v>
      </c>
      <c r="M114" s="52"/>
      <c r="N114" s="53"/>
      <c r="O114" s="9">
        <f>O115+O$12</f>
        <v>-8.040963297607213</v>
      </c>
      <c r="P114" s="51" t="s">
        <v>40</v>
      </c>
      <c r="Q114" s="52"/>
      <c r="R114" s="53"/>
      <c r="S114" s="9">
        <f>S115+S$12</f>
        <v>4.822764977899293</v>
      </c>
      <c r="T114" s="51" t="s">
        <v>40</v>
      </c>
      <c r="U114" s="52"/>
      <c r="V114" s="53"/>
      <c r="W114" s="9">
        <f>W115+W$12</f>
        <v>17.25676864842871</v>
      </c>
    </row>
    <row r="115" spans="1:23" ht="18" customHeight="1" hidden="1">
      <c r="A115" s="40"/>
      <c r="B115" s="55"/>
      <c r="C115" s="49"/>
      <c r="D115" s="51" t="s">
        <v>41</v>
      </c>
      <c r="E115" s="52"/>
      <c r="F115" s="53"/>
      <c r="G115" s="9">
        <f>G$11*G116/(G$11-G116)</f>
        <v>-121.38149458079083</v>
      </c>
      <c r="H115" s="51" t="s">
        <v>41</v>
      </c>
      <c r="I115" s="52"/>
      <c r="J115" s="53"/>
      <c r="K115" s="9">
        <f>K$11*K116/(K$11-K116)</f>
        <v>-110.0930214815106</v>
      </c>
      <c r="L115" s="51" t="s">
        <v>41</v>
      </c>
      <c r="M115" s="52"/>
      <c r="N115" s="53"/>
      <c r="O115" s="9">
        <f>O$11*O116/(O$11-O116)</f>
        <v>-45.83461329760721</v>
      </c>
      <c r="P115" s="51" t="s">
        <v>41</v>
      </c>
      <c r="Q115" s="52"/>
      <c r="R115" s="53"/>
      <c r="S115" s="9">
        <f>S$11*S116/(S$11-S116)</f>
        <v>-24.511575022100708</v>
      </c>
      <c r="T115" s="51" t="s">
        <v>41</v>
      </c>
      <c r="U115" s="52"/>
      <c r="V115" s="53"/>
      <c r="W115" s="9">
        <f>W$11*W116/(W$11-W116)</f>
        <v>-10.50209135157129</v>
      </c>
    </row>
    <row r="116" spans="1:23" ht="18" customHeight="1" hidden="1">
      <c r="A116" s="40"/>
      <c r="B116" s="55"/>
      <c r="C116" s="49"/>
      <c r="D116" s="51" t="s">
        <v>42</v>
      </c>
      <c r="E116" s="52"/>
      <c r="F116" s="53"/>
      <c r="G116" s="9">
        <f>G$10+G113</f>
        <v>89.0847486415866</v>
      </c>
      <c r="H116" s="51" t="s">
        <v>42</v>
      </c>
      <c r="I116" s="52"/>
      <c r="J116" s="53"/>
      <c r="K116" s="9">
        <f>K$10+K113</f>
        <v>95.4369967599817</v>
      </c>
      <c r="L116" s="51" t="s">
        <v>42</v>
      </c>
      <c r="M116" s="52"/>
      <c r="N116" s="53"/>
      <c r="O116" s="9">
        <f>O$10+O113</f>
        <v>55.000480062502405</v>
      </c>
      <c r="P116" s="51" t="s">
        <v>42</v>
      </c>
      <c r="Q116" s="52"/>
      <c r="R116" s="53"/>
      <c r="S116" s="9">
        <f>S$10+S113</f>
        <v>45.98947002556632</v>
      </c>
      <c r="T116" s="51" t="s">
        <v>42</v>
      </c>
      <c r="U116" s="52"/>
      <c r="V116" s="53"/>
      <c r="W116" s="9">
        <f>W$10+W113</f>
        <v>38.239250006788524</v>
      </c>
    </row>
    <row r="117" spans="1:23" ht="18" customHeight="1" hidden="1">
      <c r="A117" s="40"/>
      <c r="B117" s="55"/>
      <c r="C117" s="50"/>
      <c r="D117" s="51" t="s">
        <v>43</v>
      </c>
      <c r="E117" s="52"/>
      <c r="F117" s="53"/>
      <c r="G117" s="14">
        <f>G116/G115</f>
        <v>-0.7339236425556805</v>
      </c>
      <c r="H117" s="51" t="s">
        <v>43</v>
      </c>
      <c r="I117" s="52"/>
      <c r="J117" s="53"/>
      <c r="K117" s="14">
        <f>K116/K115</f>
        <v>-0.8668759879209029</v>
      </c>
      <c r="L117" s="51" t="s">
        <v>43</v>
      </c>
      <c r="M117" s="52"/>
      <c r="N117" s="53"/>
      <c r="O117" s="14">
        <f>O116/O115</f>
        <v>-1.199976962942408</v>
      </c>
      <c r="P117" s="51" t="s">
        <v>43</v>
      </c>
      <c r="Q117" s="52"/>
      <c r="R117" s="53"/>
      <c r="S117" s="14">
        <f>S116/S115</f>
        <v>-1.8762347986247396</v>
      </c>
      <c r="T117" s="51" t="s">
        <v>43</v>
      </c>
      <c r="U117" s="52"/>
      <c r="V117" s="53"/>
      <c r="W117" s="14">
        <f>W116/W115</f>
        <v>-3.6411081113922408</v>
      </c>
    </row>
    <row r="118" spans="1:23" ht="18" customHeight="1">
      <c r="A118" s="40"/>
      <c r="B118" s="55"/>
      <c r="C118" s="3" t="s">
        <v>1</v>
      </c>
      <c r="D118" s="21">
        <f>IF(G120&lt;-$C$12,ABS($B$4/G123),"")</f>
        <v>6.475325126319832</v>
      </c>
      <c r="E118" s="19" t="s">
        <v>36</v>
      </c>
      <c r="F118" s="22">
        <f>IF(G120&lt;-$C$12,ABS($B$5/G123),"")</f>
        <v>8.633766835093109</v>
      </c>
      <c r="G118" s="20">
        <f>IF(G120&lt;-$C$12,-G120,"-")</f>
        <v>83.31674156365804</v>
      </c>
      <c r="H118" s="21">
        <f>IF(K120&lt;-$C$12,ABS($B$4/K123),"")</f>
        <v>5.472001197098748</v>
      </c>
      <c r="I118" s="19" t="s">
        <v>36</v>
      </c>
      <c r="J118" s="22">
        <f>IF(K120&lt;-$C$12,ABS($B$5/K123),"")</f>
        <v>7.2960015961316635</v>
      </c>
      <c r="K118" s="20">
        <f>IF(K120&lt;-$C$12,-K120,"-")</f>
        <v>74.05027773280747</v>
      </c>
      <c r="L118" s="21">
        <f>IF(O120&lt;-$C$12,ABS($B$4/O123),"")</f>
      </c>
      <c r="M118" s="19" t="s">
        <v>36</v>
      </c>
      <c r="N118" s="22">
        <f>IF(O120&lt;-$C$12,ABS($B$5/O123),"")</f>
      </c>
      <c r="O118" s="20" t="str">
        <f>IF(O120&lt;-$C$12,-O120,"-")</f>
        <v>-</v>
      </c>
      <c r="P118" s="21">
        <f>IF(S120&lt;-$C$12,ABS($B$4/S123),"")</f>
      </c>
      <c r="Q118" s="19" t="s">
        <v>36</v>
      </c>
      <c r="R118" s="22">
        <f>IF(S120&lt;-$C$12,ABS($B$5/S123),"")</f>
      </c>
      <c r="S118" s="20" t="str">
        <f>IF(S120&lt;-$C$12,-S120,"-")</f>
        <v>-</v>
      </c>
      <c r="T118" s="21">
        <f>IF(W120&lt;-$C$12,ABS($B$4/W123),"")</f>
      </c>
      <c r="U118" s="19" t="s">
        <v>36</v>
      </c>
      <c r="V118" s="22">
        <f>IF(W120&lt;-$C$12,ABS($B$5/W123),"")</f>
      </c>
      <c r="W118" s="20" t="str">
        <f>IF(W120&lt;-$C$12,-W120,"-")</f>
        <v>-</v>
      </c>
    </row>
    <row r="119" spans="1:23" s="13" customFormat="1" ht="18" customHeight="1" hidden="1">
      <c r="A119" s="40"/>
      <c r="B119" s="55"/>
      <c r="C119" s="12"/>
      <c r="D119" s="57" t="s">
        <v>39</v>
      </c>
      <c r="E119" s="58"/>
      <c r="F119" s="59"/>
      <c r="G119" s="15">
        <v>30</v>
      </c>
      <c r="H119" s="57" t="s">
        <v>39</v>
      </c>
      <c r="I119" s="58"/>
      <c r="J119" s="59"/>
      <c r="K119" s="15">
        <v>30</v>
      </c>
      <c r="L119" s="57" t="s">
        <v>39</v>
      </c>
      <c r="M119" s="58"/>
      <c r="N119" s="59"/>
      <c r="O119" s="15">
        <v>30</v>
      </c>
      <c r="P119" s="57" t="s">
        <v>39</v>
      </c>
      <c r="Q119" s="58"/>
      <c r="R119" s="59"/>
      <c r="S119" s="15">
        <v>30</v>
      </c>
      <c r="T119" s="57" t="s">
        <v>39</v>
      </c>
      <c r="U119" s="58"/>
      <c r="V119" s="59"/>
      <c r="W119" s="15">
        <v>30</v>
      </c>
    </row>
    <row r="120" spans="1:23" ht="18" customHeight="1" hidden="1">
      <c r="A120" s="40"/>
      <c r="B120" s="55"/>
      <c r="C120" s="48"/>
      <c r="D120" s="51" t="s">
        <v>40</v>
      </c>
      <c r="E120" s="52"/>
      <c r="F120" s="53"/>
      <c r="G120" s="9">
        <f>G121+G$12</f>
        <v>-83.31674156365804</v>
      </c>
      <c r="H120" s="51" t="s">
        <v>40</v>
      </c>
      <c r="I120" s="52"/>
      <c r="J120" s="53"/>
      <c r="K120" s="9">
        <f>K121+K$12</f>
        <v>-74.05027773280747</v>
      </c>
      <c r="L120" s="51" t="s">
        <v>40</v>
      </c>
      <c r="M120" s="52"/>
      <c r="N120" s="53"/>
      <c r="O120" s="9">
        <f>O121+O$12</f>
        <v>-4.792666763753132</v>
      </c>
      <c r="P120" s="51" t="s">
        <v>40</v>
      </c>
      <c r="Q120" s="52"/>
      <c r="R120" s="53"/>
      <c r="S120" s="9">
        <f>S121+S$12</f>
        <v>5.418712101629303</v>
      </c>
      <c r="T120" s="51" t="s">
        <v>40</v>
      </c>
      <c r="U120" s="52"/>
      <c r="V120" s="53"/>
      <c r="W120" s="9">
        <f>W121+W$12</f>
        <v>17.298814533246194</v>
      </c>
    </row>
    <row r="121" spans="1:23" ht="18" customHeight="1" hidden="1">
      <c r="A121" s="40"/>
      <c r="B121" s="55"/>
      <c r="C121" s="49"/>
      <c r="D121" s="51" t="s">
        <v>41</v>
      </c>
      <c r="E121" s="52"/>
      <c r="F121" s="53"/>
      <c r="G121" s="9">
        <f>G$11*G122/(G$11-G122)</f>
        <v>-112.98613156365805</v>
      </c>
      <c r="H121" s="51" t="s">
        <v>41</v>
      </c>
      <c r="I121" s="52"/>
      <c r="J121" s="53"/>
      <c r="K121" s="9">
        <f>K$11*K122/(K$11-K122)</f>
        <v>-102.92408773280748</v>
      </c>
      <c r="L121" s="51" t="s">
        <v>41</v>
      </c>
      <c r="M121" s="52"/>
      <c r="N121" s="53"/>
      <c r="O121" s="9">
        <f>O$11*O122/(O$11-O122)</f>
        <v>-42.58631676375313</v>
      </c>
      <c r="P121" s="51" t="s">
        <v>41</v>
      </c>
      <c r="Q121" s="52"/>
      <c r="R121" s="53"/>
      <c r="S121" s="9">
        <f>S$11*S122/(S$11-S122)</f>
        <v>-23.915627898370698</v>
      </c>
      <c r="T121" s="51" t="s">
        <v>41</v>
      </c>
      <c r="U121" s="52"/>
      <c r="V121" s="53"/>
      <c r="W121" s="9">
        <f>W$11*W122/(W$11-W122)</f>
        <v>-10.460045466753806</v>
      </c>
    </row>
    <row r="122" spans="1:23" ht="18" customHeight="1" hidden="1">
      <c r="A122" s="40"/>
      <c r="B122" s="55"/>
      <c r="C122" s="49"/>
      <c r="D122" s="51" t="s">
        <v>42</v>
      </c>
      <c r="E122" s="52"/>
      <c r="F122" s="53"/>
      <c r="G122" s="9">
        <f>G$15+G119</f>
        <v>94.22308510252523</v>
      </c>
      <c r="H122" s="51" t="s">
        <v>42</v>
      </c>
      <c r="I122" s="52"/>
      <c r="J122" s="53"/>
      <c r="K122" s="9">
        <f>K$15+K119</f>
        <v>101.56980120030676</v>
      </c>
      <c r="L122" s="51" t="s">
        <v>42</v>
      </c>
      <c r="M122" s="52"/>
      <c r="N122" s="53"/>
      <c r="O122" s="9">
        <f>O$15+O119</f>
        <v>60.541808435315716</v>
      </c>
      <c r="P122" s="51" t="s">
        <v>42</v>
      </c>
      <c r="Q122" s="52"/>
      <c r="R122" s="53"/>
      <c r="S122" s="9">
        <f>S$15+S119</f>
        <v>48.2450917222791</v>
      </c>
      <c r="T122" s="51" t="s">
        <v>42</v>
      </c>
      <c r="U122" s="52"/>
      <c r="V122" s="53"/>
      <c r="W122" s="9">
        <f>W$15+W119</f>
        <v>38.80723412045103</v>
      </c>
    </row>
    <row r="123" spans="1:23" ht="18" customHeight="1" hidden="1">
      <c r="A123" s="40"/>
      <c r="B123" s="56"/>
      <c r="C123" s="50"/>
      <c r="D123" s="51" t="s">
        <v>43</v>
      </c>
      <c r="E123" s="52"/>
      <c r="F123" s="53"/>
      <c r="G123" s="14">
        <f>G122/G121</f>
        <v>-0.8339349599684149</v>
      </c>
      <c r="H123" s="51" t="s">
        <v>43</v>
      </c>
      <c r="I123" s="52"/>
      <c r="J123" s="53"/>
      <c r="K123" s="14">
        <f>K122/K121</f>
        <v>-0.9868418893736861</v>
      </c>
      <c r="L123" s="51" t="s">
        <v>43</v>
      </c>
      <c r="M123" s="52"/>
      <c r="N123" s="53"/>
      <c r="O123" s="14">
        <f>O122/O121</f>
        <v>-1.4216258421964587</v>
      </c>
      <c r="P123" s="51" t="s">
        <v>43</v>
      </c>
      <c r="Q123" s="52"/>
      <c r="R123" s="53"/>
      <c r="S123" s="14">
        <f>S122/S121</f>
        <v>-2.0173039958347028</v>
      </c>
      <c r="T123" s="51" t="s">
        <v>43</v>
      </c>
      <c r="U123" s="52"/>
      <c r="V123" s="53"/>
      <c r="W123" s="14">
        <f>W122/W121</f>
        <v>-3.710044496823258</v>
      </c>
    </row>
    <row r="124" spans="1:23" ht="18" customHeight="1">
      <c r="A124" s="40"/>
      <c r="B124" s="54" t="s">
        <v>9</v>
      </c>
      <c r="C124" s="35" t="s">
        <v>64</v>
      </c>
      <c r="D124" s="23">
        <f>IF(G126&lt;-$C$12,ABS($B$4/G129),"")</f>
        <v>6.496299893803874</v>
      </c>
      <c r="E124" s="7" t="s">
        <v>36</v>
      </c>
      <c r="F124" s="24">
        <f>IF(G126&lt;-$C$12,ABS($B$5/G129),"")</f>
        <v>8.661733191738499</v>
      </c>
      <c r="G124" s="18">
        <f>IF(G126&lt;-$C$12,-G126,"-")</f>
        <v>83.51630307572282</v>
      </c>
      <c r="H124" s="23">
        <f>IF(K126&lt;-$C$12,ABS($B$4/K129),"")</f>
        <v>5.597695425553239</v>
      </c>
      <c r="I124" s="7" t="s">
        <v>36</v>
      </c>
      <c r="J124" s="24">
        <f>IF(K126&lt;-$C$12,ABS($B$5/K129),"")</f>
        <v>7.463593900737651</v>
      </c>
      <c r="K124" s="18">
        <f>IF(K126&lt;-$C$12,-K126,"-")</f>
        <v>75.24021172586203</v>
      </c>
      <c r="L124" s="23"/>
      <c r="M124" s="7" t="s">
        <v>36</v>
      </c>
      <c r="N124" s="24"/>
      <c r="O124" s="18" t="s">
        <v>0</v>
      </c>
      <c r="P124" s="23">
        <f>IF(S126&lt;-$C$12,ABS($B$4/S129),"")</f>
      </c>
      <c r="Q124" s="7" t="s">
        <v>36</v>
      </c>
      <c r="R124" s="24">
        <f>IF(S126&lt;-$C$12,ABS($B$5/S129),"")</f>
      </c>
      <c r="S124" s="18" t="str">
        <f>IF(S126&lt;-$C$12,-S126,"-")</f>
        <v>-</v>
      </c>
      <c r="T124" s="23">
        <f>IF(W126&lt;-$C$12,ABS($B$4/W129),"")</f>
      </c>
      <c r="U124" s="7" t="s">
        <v>36</v>
      </c>
      <c r="V124" s="24">
        <f>IF(W126&lt;-$C$12,ABS($B$5/W129),"")</f>
      </c>
      <c r="W124" s="18" t="str">
        <f>IF(W126&lt;-$C$12,-W126,"-")</f>
        <v>-</v>
      </c>
    </row>
    <row r="125" spans="1:23" s="13" customFormat="1" ht="18" customHeight="1" hidden="1">
      <c r="A125" s="40"/>
      <c r="B125" s="55"/>
      <c r="C125" s="12"/>
      <c r="D125" s="51" t="s">
        <v>39</v>
      </c>
      <c r="E125" s="52"/>
      <c r="F125" s="53"/>
      <c r="G125" s="10">
        <v>35</v>
      </c>
      <c r="H125" s="51" t="s">
        <v>39</v>
      </c>
      <c r="I125" s="52"/>
      <c r="J125" s="53"/>
      <c r="K125" s="10">
        <v>35</v>
      </c>
      <c r="L125" s="51" t="s">
        <v>39</v>
      </c>
      <c r="M125" s="52"/>
      <c r="N125" s="53"/>
      <c r="O125" s="10">
        <v>35</v>
      </c>
      <c r="P125" s="51" t="s">
        <v>39</v>
      </c>
      <c r="Q125" s="52"/>
      <c r="R125" s="53"/>
      <c r="S125" s="10">
        <v>35</v>
      </c>
      <c r="T125" s="51" t="s">
        <v>39</v>
      </c>
      <c r="U125" s="52"/>
      <c r="V125" s="53"/>
      <c r="W125" s="10">
        <v>35</v>
      </c>
    </row>
    <row r="126" spans="1:23" ht="18" customHeight="1" hidden="1">
      <c r="A126" s="40"/>
      <c r="B126" s="55"/>
      <c r="C126" s="48"/>
      <c r="D126" s="51" t="s">
        <v>40</v>
      </c>
      <c r="E126" s="52"/>
      <c r="F126" s="53"/>
      <c r="G126" s="9">
        <f>G127+G$12</f>
        <v>-83.51630307572282</v>
      </c>
      <c r="H126" s="51" t="s">
        <v>40</v>
      </c>
      <c r="I126" s="52"/>
      <c r="J126" s="53"/>
      <c r="K126" s="9">
        <f>K127+K$12</f>
        <v>-75.24021172586203</v>
      </c>
      <c r="L126" s="51" t="s">
        <v>40</v>
      </c>
      <c r="M126" s="52"/>
      <c r="N126" s="53"/>
      <c r="O126" s="9">
        <f>O127+O$12</f>
        <v>-5.0646585461212155</v>
      </c>
      <c r="P126" s="51" t="s">
        <v>40</v>
      </c>
      <c r="Q126" s="52"/>
      <c r="R126" s="53"/>
      <c r="S126" s="9">
        <f>S127+S$12</f>
        <v>6.040208551595811</v>
      </c>
      <c r="T126" s="51" t="s">
        <v>40</v>
      </c>
      <c r="U126" s="52"/>
      <c r="V126" s="53"/>
      <c r="W126" s="9">
        <f>W127+W$12</f>
        <v>17.58003169859048</v>
      </c>
    </row>
    <row r="127" spans="1:23" ht="18" customHeight="1" hidden="1">
      <c r="A127" s="40"/>
      <c r="B127" s="55"/>
      <c r="C127" s="49"/>
      <c r="D127" s="51" t="s">
        <v>41</v>
      </c>
      <c r="E127" s="52"/>
      <c r="F127" s="53"/>
      <c r="G127" s="9">
        <f>G$11*G128/(G$11-G128)</f>
        <v>-113.18569307572281</v>
      </c>
      <c r="H127" s="51" t="s">
        <v>41</v>
      </c>
      <c r="I127" s="52"/>
      <c r="J127" s="53"/>
      <c r="K127" s="9">
        <f>K$11*K128/(K$11-K128)</f>
        <v>-104.11402172586202</v>
      </c>
      <c r="L127" s="51" t="s">
        <v>41</v>
      </c>
      <c r="M127" s="52"/>
      <c r="N127" s="53"/>
      <c r="O127" s="9">
        <f>O$11*O128/(O$11-O128)</f>
        <v>-42.858308546121215</v>
      </c>
      <c r="P127" s="51" t="s">
        <v>41</v>
      </c>
      <c r="Q127" s="52"/>
      <c r="R127" s="53"/>
      <c r="S127" s="9">
        <f>S$11*S128/(S$11-S128)</f>
        <v>-23.29413144840419</v>
      </c>
      <c r="T127" s="51" t="s">
        <v>41</v>
      </c>
      <c r="U127" s="52"/>
      <c r="V127" s="53"/>
      <c r="W127" s="9">
        <f>W$11*W128/(W$11-W128)</f>
        <v>-10.178828301409517</v>
      </c>
    </row>
    <row r="128" spans="1:23" ht="18" customHeight="1" hidden="1">
      <c r="A128" s="40"/>
      <c r="B128" s="55"/>
      <c r="C128" s="49"/>
      <c r="D128" s="51" t="s">
        <v>42</v>
      </c>
      <c r="E128" s="52"/>
      <c r="F128" s="53"/>
      <c r="G128" s="9">
        <f>G$10+G125</f>
        <v>94.0847486415866</v>
      </c>
      <c r="H128" s="51" t="s">
        <v>42</v>
      </c>
      <c r="I128" s="52"/>
      <c r="J128" s="53"/>
      <c r="K128" s="9">
        <f>K$10+K125</f>
        <v>100.4369967599817</v>
      </c>
      <c r="L128" s="51" t="s">
        <v>42</v>
      </c>
      <c r="M128" s="52"/>
      <c r="N128" s="53"/>
      <c r="O128" s="9">
        <f>O$10+O125</f>
        <v>60.000480062502405</v>
      </c>
      <c r="P128" s="51" t="s">
        <v>42</v>
      </c>
      <c r="Q128" s="52"/>
      <c r="R128" s="53"/>
      <c r="S128" s="9">
        <f>S$10+S125</f>
        <v>50.98947002556632</v>
      </c>
      <c r="T128" s="51" t="s">
        <v>42</v>
      </c>
      <c r="U128" s="52"/>
      <c r="V128" s="53"/>
      <c r="W128" s="9">
        <f>W$10+W125</f>
        <v>43.239250006788524</v>
      </c>
    </row>
    <row r="129" spans="1:23" ht="18" customHeight="1" hidden="1">
      <c r="A129" s="40"/>
      <c r="B129" s="55"/>
      <c r="C129" s="50"/>
      <c r="D129" s="51" t="s">
        <v>43</v>
      </c>
      <c r="E129" s="52"/>
      <c r="F129" s="53"/>
      <c r="G129" s="14">
        <f>G128/G127</f>
        <v>-0.8312424131081884</v>
      </c>
      <c r="H129" s="51" t="s">
        <v>43</v>
      </c>
      <c r="I129" s="52"/>
      <c r="J129" s="53"/>
      <c r="K129" s="14">
        <f>K128/K127</f>
        <v>-0.9646827112724342</v>
      </c>
      <c r="L129" s="51" t="s">
        <v>43</v>
      </c>
      <c r="M129" s="52"/>
      <c r="N129" s="53"/>
      <c r="O129" s="14">
        <f>O128/O127</f>
        <v>-1.3999731230161345</v>
      </c>
      <c r="P129" s="51" t="s">
        <v>43</v>
      </c>
      <c r="Q129" s="52"/>
      <c r="R129" s="53"/>
      <c r="S129" s="14">
        <f>S128/S127</f>
        <v>-2.188940598129039</v>
      </c>
      <c r="T129" s="51" t="s">
        <v>43</v>
      </c>
      <c r="U129" s="52"/>
      <c r="V129" s="53"/>
      <c r="W129" s="14">
        <f>W128/W127</f>
        <v>-4.247959463153627</v>
      </c>
    </row>
    <row r="130" spans="1:23" ht="18" customHeight="1">
      <c r="A130" s="40"/>
      <c r="B130" s="55"/>
      <c r="C130" s="3" t="s">
        <v>1</v>
      </c>
      <c r="D130" s="21">
        <f>IF(G132&lt;-$C$12,ABS($B$4/G135),"")</f>
        <v>5.7986344892056</v>
      </c>
      <c r="E130" s="19" t="s">
        <v>36</v>
      </c>
      <c r="F130" s="22">
        <f>IF(G132&lt;-$C$12,ABS($B$5/G135),"")</f>
        <v>7.731512652274133</v>
      </c>
      <c r="G130" s="20">
        <f>IF(G132&lt;-$C$12,-G132,"-")</f>
        <v>76.87846248164539</v>
      </c>
      <c r="H130" s="21">
        <f>IF(K132&lt;-$C$12,ABS($B$4/K135),"")</f>
        <v>4.978570881524766</v>
      </c>
      <c r="I130" s="19" t="s">
        <v>36</v>
      </c>
      <c r="J130" s="22">
        <f>IF(K132&lt;-$C$12,ABS($B$5/K135),"")</f>
        <v>6.638094508699687</v>
      </c>
      <c r="K130" s="20">
        <f>IF(K132&lt;-$C$12,-K132,"-")</f>
        <v>69.37902501957967</v>
      </c>
      <c r="L130" s="21">
        <f>IF(O132&lt;-$C$12,ABS($B$4/O135),"")</f>
      </c>
      <c r="M130" s="19" t="s">
        <v>36</v>
      </c>
      <c r="N130" s="22">
        <f>IF(O132&lt;-$C$12,ABS($B$5/O135),"")</f>
      </c>
      <c r="O130" s="20" t="str">
        <f>IF(O132&lt;-$C$12,-O132,"-")</f>
        <v>-</v>
      </c>
      <c r="P130" s="21">
        <f>IF(S132&lt;-$C$12,ABS($B$4/S135),"")</f>
      </c>
      <c r="Q130" s="19" t="s">
        <v>36</v>
      </c>
      <c r="R130" s="22">
        <f>IF(S132&lt;-$C$12,ABS($B$5/S135),"")</f>
      </c>
      <c r="S130" s="20" t="str">
        <f>IF(S132&lt;-$C$12,-S132,"-")</f>
        <v>-</v>
      </c>
      <c r="T130" s="21">
        <f>IF(W132&lt;-$C$12,ABS($B$4/W135),"")</f>
      </c>
      <c r="U130" s="19" t="s">
        <v>36</v>
      </c>
      <c r="V130" s="22">
        <f>IF(W132&lt;-$C$12,ABS($B$5/W135),"")</f>
      </c>
      <c r="W130" s="20" t="str">
        <f>IF(W132&lt;-$C$12,-W132,"-")</f>
        <v>-</v>
      </c>
    </row>
    <row r="131" spans="1:23" s="13" customFormat="1" ht="18" customHeight="1" hidden="1">
      <c r="A131" s="40"/>
      <c r="B131" s="55"/>
      <c r="C131" s="12"/>
      <c r="D131" s="57" t="s">
        <v>39</v>
      </c>
      <c r="E131" s="58"/>
      <c r="F131" s="59"/>
      <c r="G131" s="15">
        <v>35</v>
      </c>
      <c r="H131" s="57" t="s">
        <v>39</v>
      </c>
      <c r="I131" s="58"/>
      <c r="J131" s="59"/>
      <c r="K131" s="15">
        <v>35</v>
      </c>
      <c r="L131" s="57" t="s">
        <v>39</v>
      </c>
      <c r="M131" s="58"/>
      <c r="N131" s="59"/>
      <c r="O131" s="15">
        <v>35</v>
      </c>
      <c r="P131" s="57" t="s">
        <v>39</v>
      </c>
      <c r="Q131" s="58"/>
      <c r="R131" s="59"/>
      <c r="S131" s="15">
        <v>35</v>
      </c>
      <c r="T131" s="57" t="s">
        <v>39</v>
      </c>
      <c r="U131" s="58"/>
      <c r="V131" s="59"/>
      <c r="W131" s="15">
        <v>35</v>
      </c>
    </row>
    <row r="132" spans="1:23" ht="18" customHeight="1" hidden="1">
      <c r="A132" s="40"/>
      <c r="B132" s="55"/>
      <c r="C132" s="48"/>
      <c r="D132" s="51" t="s">
        <v>40</v>
      </c>
      <c r="E132" s="52"/>
      <c r="F132" s="53"/>
      <c r="G132" s="9">
        <f>G133+G$12</f>
        <v>-76.87846248164539</v>
      </c>
      <c r="H132" s="51" t="s">
        <v>40</v>
      </c>
      <c r="I132" s="52"/>
      <c r="J132" s="53"/>
      <c r="K132" s="9">
        <f>K133+K$12</f>
        <v>-69.37902501957967</v>
      </c>
      <c r="L132" s="51" t="s">
        <v>40</v>
      </c>
      <c r="M132" s="52"/>
      <c r="N132" s="53"/>
      <c r="O132" s="9">
        <f>O133+O$12</f>
        <v>-2.623789047793288</v>
      </c>
      <c r="P132" s="51" t="s">
        <v>40</v>
      </c>
      <c r="Q132" s="52"/>
      <c r="R132" s="53"/>
      <c r="S132" s="9">
        <f>S133+S$12</f>
        <v>6.482465373210168</v>
      </c>
      <c r="T132" s="51" t="s">
        <v>40</v>
      </c>
      <c r="U132" s="52"/>
      <c r="V132" s="53"/>
      <c r="W132" s="9">
        <f>W133+W$12</f>
        <v>17.611004768604076</v>
      </c>
    </row>
    <row r="133" spans="1:23" ht="18" customHeight="1" hidden="1">
      <c r="A133" s="40"/>
      <c r="B133" s="55"/>
      <c r="C133" s="49"/>
      <c r="D133" s="51" t="s">
        <v>41</v>
      </c>
      <c r="E133" s="52"/>
      <c r="F133" s="53"/>
      <c r="G133" s="9">
        <f>G$11*G134/(G$11-G134)</f>
        <v>-106.54785248164539</v>
      </c>
      <c r="H133" s="51" t="s">
        <v>41</v>
      </c>
      <c r="I133" s="52"/>
      <c r="J133" s="53"/>
      <c r="K133" s="9">
        <f>K$11*K134/(K$11-K134)</f>
        <v>-98.25283501957968</v>
      </c>
      <c r="L133" s="51" t="s">
        <v>41</v>
      </c>
      <c r="M133" s="52"/>
      <c r="N133" s="53"/>
      <c r="O133" s="9">
        <f>O$11*O134/(O$11-O134)</f>
        <v>-40.41743904779329</v>
      </c>
      <c r="P133" s="51" t="s">
        <v>41</v>
      </c>
      <c r="Q133" s="52"/>
      <c r="R133" s="53"/>
      <c r="S133" s="9">
        <f>S$11*S134/(S$11-S134)</f>
        <v>-22.851874626789833</v>
      </c>
      <c r="T133" s="51" t="s">
        <v>41</v>
      </c>
      <c r="U133" s="52"/>
      <c r="V133" s="53"/>
      <c r="W133" s="9">
        <f>W$11*W134/(W$11-W134)</f>
        <v>-10.147855231395924</v>
      </c>
    </row>
    <row r="134" spans="1:23" ht="18" customHeight="1" hidden="1">
      <c r="A134" s="40"/>
      <c r="B134" s="55"/>
      <c r="C134" s="49"/>
      <c r="D134" s="51" t="s">
        <v>42</v>
      </c>
      <c r="E134" s="52"/>
      <c r="F134" s="53"/>
      <c r="G134" s="9">
        <f>G$15+G131</f>
        <v>99.22308510252523</v>
      </c>
      <c r="H134" s="51" t="s">
        <v>42</v>
      </c>
      <c r="I134" s="52"/>
      <c r="J134" s="53"/>
      <c r="K134" s="9">
        <f>K$15+K131</f>
        <v>106.56980120030676</v>
      </c>
      <c r="L134" s="51" t="s">
        <v>42</v>
      </c>
      <c r="M134" s="52"/>
      <c r="N134" s="53"/>
      <c r="O134" s="9">
        <f>O$15+O131</f>
        <v>65.54180843531572</v>
      </c>
      <c r="P134" s="51" t="s">
        <v>42</v>
      </c>
      <c r="Q134" s="52"/>
      <c r="R134" s="53"/>
      <c r="S134" s="9">
        <f>S$15+S131</f>
        <v>53.2450917222791</v>
      </c>
      <c r="T134" s="51" t="s">
        <v>42</v>
      </c>
      <c r="U134" s="52"/>
      <c r="V134" s="53"/>
      <c r="W134" s="9">
        <f>W$15+W131</f>
        <v>43.80723412045103</v>
      </c>
    </row>
    <row r="135" spans="1:23" ht="18" customHeight="1" hidden="1">
      <c r="A135" s="40"/>
      <c r="B135" s="56"/>
      <c r="C135" s="50"/>
      <c r="D135" s="51" t="s">
        <v>43</v>
      </c>
      <c r="E135" s="52"/>
      <c r="F135" s="53"/>
      <c r="G135" s="14">
        <f>G134/G133</f>
        <v>-0.9312537305209228</v>
      </c>
      <c r="H135" s="51" t="s">
        <v>43</v>
      </c>
      <c r="I135" s="52"/>
      <c r="J135" s="53"/>
      <c r="K135" s="14">
        <f>K134/K133</f>
        <v>-1.0846486127252175</v>
      </c>
      <c r="L135" s="51" t="s">
        <v>43</v>
      </c>
      <c r="M135" s="52"/>
      <c r="N135" s="53"/>
      <c r="O135" s="14">
        <f>O134/O133</f>
        <v>-1.621622002270185</v>
      </c>
      <c r="P135" s="51" t="s">
        <v>43</v>
      </c>
      <c r="Q135" s="52"/>
      <c r="R135" s="53"/>
      <c r="S135" s="14">
        <f>S134/S133</f>
        <v>-2.3300097953390013</v>
      </c>
      <c r="T135" s="51" t="s">
        <v>43</v>
      </c>
      <c r="U135" s="52"/>
      <c r="V135" s="53"/>
      <c r="W135" s="14">
        <f>W134/W133</f>
        <v>-4.316895848584644</v>
      </c>
    </row>
    <row r="136" spans="1:23" ht="18" customHeight="1">
      <c r="A136" s="40"/>
      <c r="B136" s="54" t="s">
        <v>10</v>
      </c>
      <c r="C136" s="35" t="s">
        <v>64</v>
      </c>
      <c r="D136" s="23">
        <f>IF(G138&lt;-$C$12,ABS($B$4/G141),"")</f>
        <v>5.8154487771192525</v>
      </c>
      <c r="E136" s="7" t="s">
        <v>36</v>
      </c>
      <c r="F136" s="24">
        <f>IF(G138&lt;-$C$12,ABS($B$5/G141),"")</f>
        <v>7.753931702825669</v>
      </c>
      <c r="G136" s="18">
        <f>IF(G138&lt;-$C$12,-G138,"-")</f>
        <v>77.03843968868208</v>
      </c>
      <c r="H136" s="23">
        <f>IF(K138&lt;-$C$12,ABS($B$4/K141),"")</f>
        <v>5.082403480003695</v>
      </c>
      <c r="I136" s="7" t="s">
        <v>36</v>
      </c>
      <c r="J136" s="24">
        <f>IF(K138&lt;-$C$12,ABS($B$5/K141),"")</f>
        <v>6.776537973338259</v>
      </c>
      <c r="K136" s="18">
        <f>IF(K138&lt;-$C$12,-K138,"-")</f>
        <v>70.36199726927208</v>
      </c>
      <c r="L136" s="23">
        <f>IF(O138&lt;-$C$12,ABS($B$4/O141),"")</f>
      </c>
      <c r="M136" s="7" t="s">
        <v>36</v>
      </c>
      <c r="N136" s="24">
        <f>IF(O138&lt;-$C$12,ABS($B$5/O141),"")</f>
      </c>
      <c r="O136" s="18" t="str">
        <f>IF(O138&lt;-$C$12,-O138,"-")</f>
        <v>-</v>
      </c>
      <c r="P136" s="23">
        <f>IF(S138&lt;-$C$12,ABS($B$4/S141),"")</f>
      </c>
      <c r="Q136" s="7" t="s">
        <v>36</v>
      </c>
      <c r="R136" s="24">
        <f>IF(S138&lt;-$C$12,ABS($B$5/S141),"")</f>
      </c>
      <c r="S136" s="18" t="str">
        <f>IF(S138&lt;-$C$12,-S138,"-")</f>
        <v>-</v>
      </c>
      <c r="T136" s="23">
        <f>IF(W138&lt;-$C$12,ABS($B$4/W141),"")</f>
      </c>
      <c r="U136" s="7" t="s">
        <v>36</v>
      </c>
      <c r="V136" s="24">
        <f>IF(W138&lt;-$C$12,ABS($B$5/W141),"")</f>
      </c>
      <c r="W136" s="18" t="str">
        <f>IF(W138&lt;-$C$12,-W138,"-")</f>
        <v>-</v>
      </c>
    </row>
    <row r="137" spans="1:23" s="13" customFormat="1" ht="18" customHeight="1" hidden="1">
      <c r="A137" s="40"/>
      <c r="B137" s="55"/>
      <c r="C137" s="12"/>
      <c r="D137" s="51" t="s">
        <v>39</v>
      </c>
      <c r="E137" s="52"/>
      <c r="F137" s="53"/>
      <c r="G137" s="10">
        <v>40</v>
      </c>
      <c r="H137" s="51" t="s">
        <v>39</v>
      </c>
      <c r="I137" s="52"/>
      <c r="J137" s="53"/>
      <c r="K137" s="10">
        <v>40</v>
      </c>
      <c r="L137" s="51" t="s">
        <v>39</v>
      </c>
      <c r="M137" s="52"/>
      <c r="N137" s="53"/>
      <c r="O137" s="10">
        <v>40</v>
      </c>
      <c r="P137" s="51" t="s">
        <v>39</v>
      </c>
      <c r="Q137" s="52"/>
      <c r="R137" s="53"/>
      <c r="S137" s="10">
        <v>40</v>
      </c>
      <c r="T137" s="51" t="s">
        <v>39</v>
      </c>
      <c r="U137" s="52"/>
      <c r="V137" s="53"/>
      <c r="W137" s="10">
        <v>40</v>
      </c>
    </row>
    <row r="138" spans="1:23" ht="18" customHeight="1" hidden="1">
      <c r="A138" s="40"/>
      <c r="B138" s="55"/>
      <c r="C138" s="48"/>
      <c r="D138" s="51" t="s">
        <v>40</v>
      </c>
      <c r="E138" s="52"/>
      <c r="F138" s="53"/>
      <c r="G138" s="9">
        <f>G139+G$12</f>
        <v>-77.03843968868208</v>
      </c>
      <c r="H138" s="51" t="s">
        <v>40</v>
      </c>
      <c r="I138" s="52"/>
      <c r="J138" s="53"/>
      <c r="K138" s="9">
        <f>K139+K$12</f>
        <v>-70.36199726927208</v>
      </c>
      <c r="L138" s="51" t="s">
        <v>40</v>
      </c>
      <c r="M138" s="52"/>
      <c r="N138" s="53"/>
      <c r="O138" s="9">
        <f>O139+O$12</f>
        <v>-2.832429981344056</v>
      </c>
      <c r="P138" s="51" t="s">
        <v>40</v>
      </c>
      <c r="Q138" s="52"/>
      <c r="R138" s="53"/>
      <c r="S138" s="9">
        <f>S139+S$12</f>
        <v>6.953291232062728</v>
      </c>
      <c r="T138" s="51" t="s">
        <v>40</v>
      </c>
      <c r="U138" s="52"/>
      <c r="V138" s="53"/>
      <c r="W138" s="9">
        <f>W139+W$12</f>
        <v>17.822478986225526</v>
      </c>
    </row>
    <row r="139" spans="1:23" ht="18" customHeight="1" hidden="1">
      <c r="A139" s="40"/>
      <c r="B139" s="55"/>
      <c r="C139" s="49"/>
      <c r="D139" s="51" t="s">
        <v>41</v>
      </c>
      <c r="E139" s="52"/>
      <c r="F139" s="53"/>
      <c r="G139" s="9">
        <f>G$11*G140/(G$11-G140)</f>
        <v>-106.70782968868208</v>
      </c>
      <c r="H139" s="51" t="s">
        <v>41</v>
      </c>
      <c r="I139" s="52"/>
      <c r="J139" s="53"/>
      <c r="K139" s="9">
        <f>K$11*K140/(K$11-K140)</f>
        <v>-99.23580726927209</v>
      </c>
      <c r="L139" s="51" t="s">
        <v>41</v>
      </c>
      <c r="M139" s="52"/>
      <c r="N139" s="53"/>
      <c r="O139" s="9">
        <f>O$11*O140/(O$11-O140)</f>
        <v>-40.626079981344056</v>
      </c>
      <c r="P139" s="51" t="s">
        <v>41</v>
      </c>
      <c r="Q139" s="52"/>
      <c r="R139" s="53"/>
      <c r="S139" s="9">
        <f>S$11*S140/(S$11-S140)</f>
        <v>-22.381048767937273</v>
      </c>
      <c r="T139" s="51" t="s">
        <v>41</v>
      </c>
      <c r="U139" s="52"/>
      <c r="V139" s="53"/>
      <c r="W139" s="9">
        <f>W$11*W140/(W$11-W140)</f>
        <v>-9.936381013774474</v>
      </c>
    </row>
    <row r="140" spans="1:23" ht="18" customHeight="1" hidden="1">
      <c r="A140" s="40"/>
      <c r="B140" s="55"/>
      <c r="C140" s="49"/>
      <c r="D140" s="51" t="s">
        <v>42</v>
      </c>
      <c r="E140" s="52"/>
      <c r="F140" s="53"/>
      <c r="G140" s="9">
        <f>G$10+G137</f>
        <v>99.0847486415866</v>
      </c>
      <c r="H140" s="51" t="s">
        <v>42</v>
      </c>
      <c r="I140" s="52"/>
      <c r="J140" s="53"/>
      <c r="K140" s="9">
        <f>K$10+K137</f>
        <v>105.4369967599817</v>
      </c>
      <c r="L140" s="51" t="s">
        <v>42</v>
      </c>
      <c r="M140" s="52"/>
      <c r="N140" s="53"/>
      <c r="O140" s="9">
        <f>O$10+O137</f>
        <v>65.0004800625024</v>
      </c>
      <c r="P140" s="51" t="s">
        <v>42</v>
      </c>
      <c r="Q140" s="52"/>
      <c r="R140" s="53"/>
      <c r="S140" s="9">
        <f>S$10+S137</f>
        <v>55.98947002556632</v>
      </c>
      <c r="T140" s="51" t="s">
        <v>42</v>
      </c>
      <c r="U140" s="52"/>
      <c r="V140" s="53"/>
      <c r="W140" s="9">
        <f>W$10+W137</f>
        <v>48.239250006788524</v>
      </c>
    </row>
    <row r="141" spans="1:23" ht="18" customHeight="1" hidden="1">
      <c r="A141" s="40"/>
      <c r="B141" s="55"/>
      <c r="C141" s="50"/>
      <c r="D141" s="51" t="s">
        <v>43</v>
      </c>
      <c r="E141" s="52"/>
      <c r="F141" s="53"/>
      <c r="G141" s="14">
        <f>G140/G139</f>
        <v>-0.9285611836606961</v>
      </c>
      <c r="H141" s="51" t="s">
        <v>43</v>
      </c>
      <c r="I141" s="52"/>
      <c r="J141" s="53"/>
      <c r="K141" s="14">
        <f>K140/K139</f>
        <v>-1.0624894346239655</v>
      </c>
      <c r="L141" s="51" t="s">
        <v>43</v>
      </c>
      <c r="M141" s="52"/>
      <c r="N141" s="53"/>
      <c r="O141" s="14">
        <f>O140/O139</f>
        <v>-1.599969283089861</v>
      </c>
      <c r="P141" s="51" t="s">
        <v>43</v>
      </c>
      <c r="Q141" s="52"/>
      <c r="R141" s="53"/>
      <c r="S141" s="14">
        <f>S140/S139</f>
        <v>-2.5016463976333374</v>
      </c>
      <c r="T141" s="51" t="s">
        <v>43</v>
      </c>
      <c r="U141" s="52"/>
      <c r="V141" s="53"/>
      <c r="W141" s="14">
        <f>W140/W139</f>
        <v>-4.854810814915013</v>
      </c>
    </row>
    <row r="142" spans="1:23" ht="18" customHeight="1">
      <c r="A142" s="40"/>
      <c r="B142" s="55"/>
      <c r="C142" s="3" t="s">
        <v>1</v>
      </c>
      <c r="D142" s="21">
        <f>IF(G144&lt;-$C$12,ABS($B$4/G147),"")</f>
        <v>5.2499945257767395</v>
      </c>
      <c r="E142" s="19" t="s">
        <v>36</v>
      </c>
      <c r="F142" s="22">
        <f>IF(G144&lt;-$C$12,ABS($B$5/G147),"")</f>
        <v>6.999992701035652</v>
      </c>
      <c r="G142" s="20">
        <f>IF(G144&lt;-$C$12,-G144,"-")</f>
        <v>71.65850374959643</v>
      </c>
      <c r="H142" s="21">
        <f>IF(K144&lt;-$C$12,ABS($B$4/K147),"")</f>
        <v>4.566768684825409</v>
      </c>
      <c r="I142" s="19" t="s">
        <v>36</v>
      </c>
      <c r="J142" s="22">
        <f>IF(K144&lt;-$C$12,ABS($B$5/K147),"")</f>
        <v>6.089024913100546</v>
      </c>
      <c r="K142" s="20">
        <f>IF(K144&lt;-$C$12,-K144,"-")</f>
        <v>65.48053709143653</v>
      </c>
      <c r="L142" s="21">
        <f>IF(O144&lt;-$C$12,ABS($B$4/O147),"")</f>
      </c>
      <c r="M142" s="19" t="s">
        <v>36</v>
      </c>
      <c r="N142" s="22">
        <f>IF(O144&lt;-$C$12,ABS($B$5/O147),"")</f>
      </c>
      <c r="O142" s="20" t="str">
        <f>IF(O144&lt;-$C$12,-O144,"-")</f>
        <v>-</v>
      </c>
      <c r="P142" s="21">
        <f>IF(S144&lt;-$C$12,ABS($B$4/S147),"")</f>
      </c>
      <c r="Q142" s="19" t="s">
        <v>36</v>
      </c>
      <c r="R142" s="22">
        <f>IF(S144&lt;-$C$12,ABS($B$5/S147),"")</f>
      </c>
      <c r="S142" s="20" t="str">
        <f>IF(S144&lt;-$C$12,-S144,"-")</f>
        <v>-</v>
      </c>
      <c r="T142" s="21">
        <f>IF(W144&lt;-$C$12,ABS($B$4/W147),"")</f>
      </c>
      <c r="U142" s="19" t="s">
        <v>36</v>
      </c>
      <c r="V142" s="22">
        <f>IF(W144&lt;-$C$12,ABS($B$5/W147),"")</f>
      </c>
      <c r="W142" s="20" t="str">
        <f>IF(W144&lt;-$C$12,-W144,"-")</f>
        <v>-</v>
      </c>
    </row>
    <row r="143" spans="1:23" s="13" customFormat="1" ht="18" customHeight="1" hidden="1">
      <c r="A143" s="40"/>
      <c r="B143" s="55"/>
      <c r="C143" s="12"/>
      <c r="D143" s="57" t="s">
        <v>39</v>
      </c>
      <c r="E143" s="58"/>
      <c r="F143" s="59"/>
      <c r="G143" s="15">
        <v>40</v>
      </c>
      <c r="H143" s="57" t="s">
        <v>39</v>
      </c>
      <c r="I143" s="58"/>
      <c r="J143" s="59"/>
      <c r="K143" s="15">
        <v>40</v>
      </c>
      <c r="L143" s="57" t="s">
        <v>39</v>
      </c>
      <c r="M143" s="58"/>
      <c r="N143" s="59"/>
      <c r="O143" s="15">
        <v>40</v>
      </c>
      <c r="P143" s="57" t="s">
        <v>39</v>
      </c>
      <c r="Q143" s="58"/>
      <c r="R143" s="59"/>
      <c r="S143" s="15">
        <v>40</v>
      </c>
      <c r="T143" s="57" t="s">
        <v>39</v>
      </c>
      <c r="U143" s="58"/>
      <c r="V143" s="59"/>
      <c r="W143" s="15">
        <v>40</v>
      </c>
    </row>
    <row r="144" spans="1:23" ht="18" customHeight="1" hidden="1">
      <c r="A144" s="40"/>
      <c r="B144" s="55"/>
      <c r="C144" s="48"/>
      <c r="D144" s="51" t="s">
        <v>40</v>
      </c>
      <c r="E144" s="52"/>
      <c r="F144" s="53"/>
      <c r="G144" s="9">
        <f>G145+G$12</f>
        <v>-71.65850374959643</v>
      </c>
      <c r="H144" s="51" t="s">
        <v>40</v>
      </c>
      <c r="I144" s="52"/>
      <c r="J144" s="53"/>
      <c r="K144" s="9">
        <f>K145+K$12</f>
        <v>-65.48053709143653</v>
      </c>
      <c r="L144" s="51" t="s">
        <v>40</v>
      </c>
      <c r="M144" s="52"/>
      <c r="N144" s="53"/>
      <c r="O144" s="9">
        <f>O145+O$12</f>
        <v>-0.9311551724232814</v>
      </c>
      <c r="P144" s="51" t="s">
        <v>40</v>
      </c>
      <c r="Q144" s="52"/>
      <c r="R144" s="53"/>
      <c r="S144" s="9">
        <f>S145+S$12</f>
        <v>7.294476218996831</v>
      </c>
      <c r="T144" s="51" t="s">
        <v>40</v>
      </c>
      <c r="U144" s="52"/>
      <c r="V144" s="53"/>
      <c r="W144" s="9">
        <f>W145+W$12</f>
        <v>17.84624017316954</v>
      </c>
    </row>
    <row r="145" spans="1:23" ht="18" customHeight="1" hidden="1">
      <c r="A145" s="40"/>
      <c r="B145" s="55"/>
      <c r="C145" s="49"/>
      <c r="D145" s="51" t="s">
        <v>41</v>
      </c>
      <c r="E145" s="52"/>
      <c r="F145" s="53"/>
      <c r="G145" s="9">
        <f>G$11*G146/(G$11-G146)</f>
        <v>-101.32789374959643</v>
      </c>
      <c r="H145" s="51" t="s">
        <v>41</v>
      </c>
      <c r="I145" s="52"/>
      <c r="J145" s="53"/>
      <c r="K145" s="9">
        <f>K$11*K146/(K$11-K146)</f>
        <v>-94.35434709143652</v>
      </c>
      <c r="L145" s="51" t="s">
        <v>41</v>
      </c>
      <c r="M145" s="52"/>
      <c r="N145" s="53"/>
      <c r="O145" s="9">
        <f>O$11*O146/(O$11-O146)</f>
        <v>-38.72480517242328</v>
      </c>
      <c r="P145" s="51" t="s">
        <v>41</v>
      </c>
      <c r="Q145" s="52"/>
      <c r="R145" s="53"/>
      <c r="S145" s="9">
        <f>S$11*S146/(S$11-S146)</f>
        <v>-22.03986378100317</v>
      </c>
      <c r="T145" s="51" t="s">
        <v>41</v>
      </c>
      <c r="U145" s="52"/>
      <c r="V145" s="53"/>
      <c r="W145" s="9">
        <f>W$11*W146/(W$11-W146)</f>
        <v>-9.91261982683046</v>
      </c>
    </row>
    <row r="146" spans="1:23" ht="18" customHeight="1" hidden="1">
      <c r="A146" s="40"/>
      <c r="B146" s="55"/>
      <c r="C146" s="49"/>
      <c r="D146" s="51" t="s">
        <v>42</v>
      </c>
      <c r="E146" s="52"/>
      <c r="F146" s="53"/>
      <c r="G146" s="9">
        <f>G$15+G143</f>
        <v>104.22308510252523</v>
      </c>
      <c r="H146" s="51" t="s">
        <v>42</v>
      </c>
      <c r="I146" s="52"/>
      <c r="J146" s="53"/>
      <c r="K146" s="9">
        <f>K$15+K143</f>
        <v>111.56980120030676</v>
      </c>
      <c r="L146" s="51" t="s">
        <v>42</v>
      </c>
      <c r="M146" s="52"/>
      <c r="N146" s="53"/>
      <c r="O146" s="9">
        <f>O$15+O143</f>
        <v>70.54180843531572</v>
      </c>
      <c r="P146" s="51" t="s">
        <v>42</v>
      </c>
      <c r="Q146" s="52"/>
      <c r="R146" s="53"/>
      <c r="S146" s="9">
        <f>S$15+S143</f>
        <v>58.2450917222791</v>
      </c>
      <c r="T146" s="51" t="s">
        <v>42</v>
      </c>
      <c r="U146" s="52"/>
      <c r="V146" s="53"/>
      <c r="W146" s="9">
        <f>W$15+W143</f>
        <v>48.80723412045103</v>
      </c>
    </row>
    <row r="147" spans="1:23" ht="18" customHeight="1" hidden="1">
      <c r="A147" s="40"/>
      <c r="B147" s="56"/>
      <c r="C147" s="50"/>
      <c r="D147" s="51" t="s">
        <v>43</v>
      </c>
      <c r="E147" s="52"/>
      <c r="F147" s="53"/>
      <c r="G147" s="14">
        <f>G146/G145</f>
        <v>-1.0285725010734306</v>
      </c>
      <c r="H147" s="51" t="s">
        <v>43</v>
      </c>
      <c r="I147" s="52"/>
      <c r="J147" s="53"/>
      <c r="K147" s="14">
        <f>K146/K145</f>
        <v>-1.1824553360767485</v>
      </c>
      <c r="L147" s="51" t="s">
        <v>43</v>
      </c>
      <c r="M147" s="52"/>
      <c r="N147" s="53"/>
      <c r="O147" s="14">
        <f>O146/O145</f>
        <v>-1.821618162343912</v>
      </c>
      <c r="P147" s="51" t="s">
        <v>43</v>
      </c>
      <c r="Q147" s="52"/>
      <c r="R147" s="53"/>
      <c r="S147" s="14">
        <f>S146/S145</f>
        <v>-2.6427155948433003</v>
      </c>
      <c r="T147" s="51" t="s">
        <v>43</v>
      </c>
      <c r="U147" s="52"/>
      <c r="V147" s="53"/>
      <c r="W147" s="14">
        <f>W146/W145</f>
        <v>-4.92374720034603</v>
      </c>
    </row>
    <row r="148" spans="1:23" ht="18" customHeight="1">
      <c r="A148" s="40"/>
      <c r="B148" s="54" t="s">
        <v>11</v>
      </c>
      <c r="C148" s="35" t="s">
        <v>64</v>
      </c>
      <c r="D148" s="23">
        <f>IF(G150&lt;-$C$12,ABS($B$4/G153),"")</f>
        <v>5.263773775696316</v>
      </c>
      <c r="E148" s="7" t="s">
        <v>36</v>
      </c>
      <c r="F148" s="24">
        <f>IF(G150&lt;-$C$12,ABS($B$5/G153),"")</f>
        <v>7.0183650342617545</v>
      </c>
      <c r="G148" s="18">
        <f>IF(G150&lt;-$C$12,-G150,"-")</f>
        <v>71.78960450917154</v>
      </c>
      <c r="H148" s="23">
        <f>IF(K150&lt;-$C$12,ABS($B$4/K153),"")</f>
        <v>4.653984211601636</v>
      </c>
      <c r="I148" s="7" t="s">
        <v>36</v>
      </c>
      <c r="J148" s="24">
        <f>IF(K150&lt;-$C$12,ABS($B$5/K153),"")</f>
        <v>6.205312282135514</v>
      </c>
      <c r="K148" s="18">
        <f>IF(K150&lt;-$C$12,-K150,"-")</f>
        <v>66.30619727734367</v>
      </c>
      <c r="L148" s="23">
        <f>IF(O150&lt;-$C$12,ABS($B$4/O153),"")</f>
      </c>
      <c r="M148" s="7" t="s">
        <v>36</v>
      </c>
      <c r="N148" s="24">
        <f>IF(O150&lt;-$C$12,ABS($B$5/O153),"")</f>
      </c>
      <c r="O148" s="18" t="str">
        <f>IF(O150&lt;-$C$12,-O150,"-")</f>
        <v>-</v>
      </c>
      <c r="P148" s="23">
        <f>IF(S150&lt;-$C$12,ABS($B$4/S153),"")</f>
      </c>
      <c r="Q148" s="7" t="s">
        <v>36</v>
      </c>
      <c r="R148" s="24">
        <f>IF(S150&lt;-$C$12,ABS($B$5/S153),"")</f>
      </c>
      <c r="S148" s="18" t="str">
        <f>IF(S150&lt;-$C$12,-S150,"-")</f>
        <v>-</v>
      </c>
      <c r="T148" s="23">
        <f>IF(W150&lt;-$C$12,ABS($B$4/W153),"")</f>
      </c>
      <c r="U148" s="7" t="s">
        <v>36</v>
      </c>
      <c r="V148" s="24">
        <f>IF(W150&lt;-$C$12,ABS($B$5/W153),"")</f>
      </c>
      <c r="W148" s="18" t="str">
        <f>IF(W150&lt;-$C$12,-W150,"-")</f>
        <v>-</v>
      </c>
    </row>
    <row r="149" spans="1:23" s="13" customFormat="1" ht="18" customHeight="1" hidden="1">
      <c r="A149" s="40"/>
      <c r="B149" s="55"/>
      <c r="C149" s="12"/>
      <c r="D149" s="51" t="s">
        <v>39</v>
      </c>
      <c r="E149" s="52"/>
      <c r="F149" s="53"/>
      <c r="G149" s="10">
        <v>45</v>
      </c>
      <c r="H149" s="51" t="s">
        <v>39</v>
      </c>
      <c r="I149" s="52"/>
      <c r="J149" s="53"/>
      <c r="K149" s="10">
        <v>45</v>
      </c>
      <c r="L149" s="51" t="s">
        <v>39</v>
      </c>
      <c r="M149" s="52"/>
      <c r="N149" s="53"/>
      <c r="O149" s="10">
        <v>45</v>
      </c>
      <c r="P149" s="51" t="s">
        <v>39</v>
      </c>
      <c r="Q149" s="52"/>
      <c r="R149" s="53"/>
      <c r="S149" s="10">
        <v>45</v>
      </c>
      <c r="T149" s="51" t="s">
        <v>39</v>
      </c>
      <c r="U149" s="52"/>
      <c r="V149" s="53"/>
      <c r="W149" s="10">
        <v>45</v>
      </c>
    </row>
    <row r="150" spans="1:23" ht="18" customHeight="1" hidden="1">
      <c r="A150" s="40"/>
      <c r="B150" s="55"/>
      <c r="C150" s="48"/>
      <c r="D150" s="51" t="s">
        <v>40</v>
      </c>
      <c r="E150" s="52"/>
      <c r="F150" s="53"/>
      <c r="G150" s="9">
        <f>G151+G$12</f>
        <v>-71.78960450917154</v>
      </c>
      <c r="H150" s="51" t="s">
        <v>40</v>
      </c>
      <c r="I150" s="52"/>
      <c r="J150" s="53"/>
      <c r="K150" s="9">
        <f>K151+K$12</f>
        <v>-66.30619727734367</v>
      </c>
      <c r="L150" s="51" t="s">
        <v>40</v>
      </c>
      <c r="M150" s="52"/>
      <c r="N150" s="53"/>
      <c r="O150" s="9">
        <f>O151+O$12</f>
        <v>-1.0962522080506147</v>
      </c>
      <c r="P150" s="51" t="s">
        <v>40</v>
      </c>
      <c r="Q150" s="52"/>
      <c r="R150" s="53"/>
      <c r="S150" s="9">
        <f>S151+S$12</f>
        <v>7.663466650318949</v>
      </c>
      <c r="T150" s="51" t="s">
        <v>40</v>
      </c>
      <c r="U150" s="52"/>
      <c r="V150" s="53"/>
      <c r="W150" s="9">
        <f>W151+W$12</f>
        <v>18.011049098838683</v>
      </c>
    </row>
    <row r="151" spans="1:23" ht="18" customHeight="1" hidden="1">
      <c r="A151" s="40"/>
      <c r="B151" s="55"/>
      <c r="C151" s="49"/>
      <c r="D151" s="51" t="s">
        <v>41</v>
      </c>
      <c r="E151" s="52"/>
      <c r="F151" s="53"/>
      <c r="G151" s="9">
        <f>G$11*G152/(G$11-G152)</f>
        <v>-101.45899450917153</v>
      </c>
      <c r="H151" s="51" t="s">
        <v>41</v>
      </c>
      <c r="I151" s="52"/>
      <c r="J151" s="53"/>
      <c r="K151" s="9">
        <f>K$11*K152/(K$11-K152)</f>
        <v>-95.18000727734368</v>
      </c>
      <c r="L151" s="51" t="s">
        <v>41</v>
      </c>
      <c r="M151" s="52"/>
      <c r="N151" s="53"/>
      <c r="O151" s="9">
        <f>O$11*O152/(O$11-O152)</f>
        <v>-38.889902208050614</v>
      </c>
      <c r="P151" s="51" t="s">
        <v>41</v>
      </c>
      <c r="Q151" s="52"/>
      <c r="R151" s="53"/>
      <c r="S151" s="9">
        <f>S$11*S152/(S$11-S152)</f>
        <v>-21.670873349681052</v>
      </c>
      <c r="T151" s="51" t="s">
        <v>41</v>
      </c>
      <c r="U151" s="52"/>
      <c r="V151" s="53"/>
      <c r="W151" s="9">
        <f>W$11*W152/(W$11-W152)</f>
        <v>-9.747810901161314</v>
      </c>
    </row>
    <row r="152" spans="1:23" ht="18" customHeight="1" hidden="1">
      <c r="A152" s="40"/>
      <c r="B152" s="55"/>
      <c r="C152" s="49"/>
      <c r="D152" s="51" t="s">
        <v>42</v>
      </c>
      <c r="E152" s="52"/>
      <c r="F152" s="53"/>
      <c r="G152" s="9">
        <f>G$10+G149</f>
        <v>104.0847486415866</v>
      </c>
      <c r="H152" s="51" t="s">
        <v>42</v>
      </c>
      <c r="I152" s="52"/>
      <c r="J152" s="53"/>
      <c r="K152" s="9">
        <f>K$10+K149</f>
        <v>110.4369967599817</v>
      </c>
      <c r="L152" s="51" t="s">
        <v>42</v>
      </c>
      <c r="M152" s="52"/>
      <c r="N152" s="53"/>
      <c r="O152" s="9">
        <f>O$10+O149</f>
        <v>70.0004800625024</v>
      </c>
      <c r="P152" s="51" t="s">
        <v>42</v>
      </c>
      <c r="Q152" s="52"/>
      <c r="R152" s="53"/>
      <c r="S152" s="9">
        <f>S$10+S149</f>
        <v>60.98947002556632</v>
      </c>
      <c r="T152" s="51" t="s">
        <v>42</v>
      </c>
      <c r="U152" s="52"/>
      <c r="V152" s="53"/>
      <c r="W152" s="9">
        <f>W$10+W149</f>
        <v>53.239250006788524</v>
      </c>
    </row>
    <row r="153" spans="1:23" ht="18" customHeight="1" hidden="1">
      <c r="A153" s="40"/>
      <c r="B153" s="55"/>
      <c r="C153" s="50"/>
      <c r="D153" s="51" t="s">
        <v>43</v>
      </c>
      <c r="E153" s="52"/>
      <c r="F153" s="53"/>
      <c r="G153" s="14">
        <f>G152/G151</f>
        <v>-1.025879954213204</v>
      </c>
      <c r="H153" s="51" t="s">
        <v>43</v>
      </c>
      <c r="I153" s="52"/>
      <c r="J153" s="53"/>
      <c r="K153" s="14">
        <f>K152/K151</f>
        <v>-1.160296157975497</v>
      </c>
      <c r="L153" s="51" t="s">
        <v>43</v>
      </c>
      <c r="M153" s="52"/>
      <c r="N153" s="53"/>
      <c r="O153" s="14">
        <f>O152/O151</f>
        <v>-1.7999654431635874</v>
      </c>
      <c r="P153" s="51" t="s">
        <v>43</v>
      </c>
      <c r="Q153" s="52"/>
      <c r="R153" s="53"/>
      <c r="S153" s="14">
        <f>S152/S151</f>
        <v>-2.8143521971376364</v>
      </c>
      <c r="T153" s="51" t="s">
        <v>43</v>
      </c>
      <c r="U153" s="52"/>
      <c r="V153" s="53"/>
      <c r="W153" s="14">
        <f>W152/W151</f>
        <v>-5.461662166676399</v>
      </c>
    </row>
    <row r="154" spans="1:23" ht="18" customHeight="1">
      <c r="A154" s="40"/>
      <c r="B154" s="55"/>
      <c r="C154" s="3" t="s">
        <v>1</v>
      </c>
      <c r="D154" s="21">
        <f>IF(G156&lt;-$C$12,ABS($B$4/G159),"")</f>
        <v>4.796200251381001</v>
      </c>
      <c r="E154" s="19" t="s">
        <v>36</v>
      </c>
      <c r="F154" s="22">
        <f>IF(G156&lt;-$C$12,ABS($B$5/G159),"")</f>
        <v>6.394933668508001</v>
      </c>
      <c r="G154" s="20">
        <f>IF(G156&lt;-$C$12,-G156,"-")</f>
        <v>67.34094115284074</v>
      </c>
      <c r="H154" s="21">
        <f>IF(K156&lt;-$C$12,ABS($B$4/K159),"")</f>
        <v>4.217886455536651</v>
      </c>
      <c r="I154" s="19" t="s">
        <v>36</v>
      </c>
      <c r="J154" s="22">
        <f>IF(K156&lt;-$C$12,ABS($B$5/K159),"")</f>
        <v>5.623848607382201</v>
      </c>
      <c r="K154" s="20">
        <f>IF(K156&lt;-$C$12,-K156,"-")</f>
        <v>62.17770585321738</v>
      </c>
      <c r="L154" s="21">
        <f>IF(O156&lt;-$C$12,ABS($B$4/O159),"")</f>
      </c>
      <c r="M154" s="19" t="s">
        <v>36</v>
      </c>
      <c r="N154" s="22">
        <f>IF(O156&lt;-$C$12,ABS($B$5/O159),"")</f>
      </c>
      <c r="O154" s="20" t="str">
        <f>IF(O156&lt;-$C$12,-O156,"-")</f>
        <v>-</v>
      </c>
      <c r="P154" s="21">
        <f>IF(S156&lt;-$C$12,ABS($B$4/S159),"")</f>
      </c>
      <c r="Q154" s="19" t="s">
        <v>36</v>
      </c>
      <c r="R154" s="22">
        <f>IF(S156&lt;-$C$12,ABS($B$5/S159),"")</f>
      </c>
      <c r="S154" s="20" t="str">
        <f>IF(S156&lt;-$C$12,-S156,"-")</f>
        <v>-</v>
      </c>
      <c r="T154" s="21">
        <f>IF(W156&lt;-$C$12,ABS($B$4/W159),"")</f>
      </c>
      <c r="U154" s="19" t="s">
        <v>36</v>
      </c>
      <c r="V154" s="22">
        <f>IF(W156&lt;-$C$12,ABS($B$5/W159),"")</f>
      </c>
      <c r="W154" s="20" t="str">
        <f>IF(W156&lt;-$C$12,-W156,"-")</f>
        <v>-</v>
      </c>
    </row>
    <row r="155" spans="1:23" s="13" customFormat="1" ht="18" customHeight="1" hidden="1">
      <c r="A155" s="40"/>
      <c r="B155" s="55"/>
      <c r="C155" s="12"/>
      <c r="D155" s="57" t="s">
        <v>39</v>
      </c>
      <c r="E155" s="58"/>
      <c r="F155" s="59"/>
      <c r="G155" s="15">
        <v>45</v>
      </c>
      <c r="H155" s="57" t="s">
        <v>39</v>
      </c>
      <c r="I155" s="58"/>
      <c r="J155" s="59"/>
      <c r="K155" s="15">
        <v>45</v>
      </c>
      <c r="L155" s="57" t="s">
        <v>39</v>
      </c>
      <c r="M155" s="58"/>
      <c r="N155" s="59"/>
      <c r="O155" s="15">
        <v>45</v>
      </c>
      <c r="P155" s="57" t="s">
        <v>39</v>
      </c>
      <c r="Q155" s="58"/>
      <c r="R155" s="59"/>
      <c r="S155" s="15">
        <v>45</v>
      </c>
      <c r="T155" s="57" t="s">
        <v>39</v>
      </c>
      <c r="U155" s="58"/>
      <c r="V155" s="59"/>
      <c r="W155" s="15">
        <v>45</v>
      </c>
    </row>
    <row r="156" spans="1:23" ht="18" customHeight="1" hidden="1">
      <c r="A156" s="40"/>
      <c r="B156" s="55"/>
      <c r="C156" s="48"/>
      <c r="D156" s="51" t="s">
        <v>40</v>
      </c>
      <c r="E156" s="52"/>
      <c r="F156" s="53"/>
      <c r="G156" s="9">
        <f>G157+G$12</f>
        <v>-67.34094115284074</v>
      </c>
      <c r="H156" s="51" t="s">
        <v>40</v>
      </c>
      <c r="I156" s="52"/>
      <c r="J156" s="53"/>
      <c r="K156" s="9">
        <f>K157+K$12</f>
        <v>-62.17770585321738</v>
      </c>
      <c r="L156" s="51" t="s">
        <v>40</v>
      </c>
      <c r="M156" s="52"/>
      <c r="N156" s="53"/>
      <c r="O156" s="9">
        <f>O157+O$12</f>
        <v>0.42657775598480896</v>
      </c>
      <c r="P156" s="51" t="s">
        <v>40</v>
      </c>
      <c r="Q156" s="52"/>
      <c r="R156" s="53"/>
      <c r="S156" s="9">
        <f>S157+S$12</f>
        <v>7.934653362000184</v>
      </c>
      <c r="T156" s="51" t="s">
        <v>40</v>
      </c>
      <c r="U156" s="52"/>
      <c r="V156" s="53"/>
      <c r="W156" s="9">
        <f>W157+W$12</f>
        <v>18.029852621594642</v>
      </c>
    </row>
    <row r="157" spans="1:23" ht="18" customHeight="1" hidden="1">
      <c r="A157" s="40"/>
      <c r="B157" s="55"/>
      <c r="C157" s="49"/>
      <c r="D157" s="51" t="s">
        <v>41</v>
      </c>
      <c r="E157" s="52"/>
      <c r="F157" s="53"/>
      <c r="G157" s="9">
        <f>G$11*G158/(G$11-G158)</f>
        <v>-97.01033115284073</v>
      </c>
      <c r="H157" s="51" t="s">
        <v>41</v>
      </c>
      <c r="I157" s="52"/>
      <c r="J157" s="53"/>
      <c r="K157" s="9">
        <f>K$11*K158/(K$11-K158)</f>
        <v>-91.05151585321738</v>
      </c>
      <c r="L157" s="51" t="s">
        <v>41</v>
      </c>
      <c r="M157" s="52"/>
      <c r="N157" s="53"/>
      <c r="O157" s="9">
        <f>O$11*O158/(O$11-O158)</f>
        <v>-37.36707224401519</v>
      </c>
      <c r="P157" s="51" t="s">
        <v>41</v>
      </c>
      <c r="Q157" s="52"/>
      <c r="R157" s="53"/>
      <c r="S157" s="9">
        <f>S$11*S158/(S$11-S158)</f>
        <v>-21.399686637999817</v>
      </c>
      <c r="T157" s="51" t="s">
        <v>41</v>
      </c>
      <c r="U157" s="52"/>
      <c r="V157" s="53"/>
      <c r="W157" s="9">
        <f>W$11*W158/(W$11-W158)</f>
        <v>-9.729007378405356</v>
      </c>
    </row>
    <row r="158" spans="1:23" ht="18" customHeight="1" hidden="1">
      <c r="A158" s="40"/>
      <c r="B158" s="55"/>
      <c r="C158" s="49"/>
      <c r="D158" s="51" t="s">
        <v>42</v>
      </c>
      <c r="E158" s="52"/>
      <c r="F158" s="53"/>
      <c r="G158" s="9">
        <f>G$15+G155</f>
        <v>109.22308510252523</v>
      </c>
      <c r="H158" s="51" t="s">
        <v>42</v>
      </c>
      <c r="I158" s="52"/>
      <c r="J158" s="53"/>
      <c r="K158" s="9">
        <f>K$15+K155</f>
        <v>116.56980120030676</v>
      </c>
      <c r="L158" s="51" t="s">
        <v>42</v>
      </c>
      <c r="M158" s="52"/>
      <c r="N158" s="53"/>
      <c r="O158" s="9">
        <f>O$15+O155</f>
        <v>75.54180843531572</v>
      </c>
      <c r="P158" s="51" t="s">
        <v>42</v>
      </c>
      <c r="Q158" s="52"/>
      <c r="R158" s="53"/>
      <c r="S158" s="9">
        <f>S$15+S155</f>
        <v>63.2450917222791</v>
      </c>
      <c r="T158" s="51" t="s">
        <v>42</v>
      </c>
      <c r="U158" s="52"/>
      <c r="V158" s="53"/>
      <c r="W158" s="9">
        <f>W$15+W155</f>
        <v>53.80723412045103</v>
      </c>
    </row>
    <row r="159" spans="1:23" ht="18" customHeight="1" hidden="1">
      <c r="A159" s="40"/>
      <c r="B159" s="56"/>
      <c r="C159" s="50"/>
      <c r="D159" s="51" t="s">
        <v>43</v>
      </c>
      <c r="E159" s="52"/>
      <c r="F159" s="53"/>
      <c r="G159" s="14">
        <f>G158/G157</f>
        <v>-1.1258912716259384</v>
      </c>
      <c r="H159" s="51" t="s">
        <v>43</v>
      </c>
      <c r="I159" s="52"/>
      <c r="J159" s="53"/>
      <c r="K159" s="14">
        <f>K158/K157</f>
        <v>-1.2802620594282799</v>
      </c>
      <c r="L159" s="51" t="s">
        <v>43</v>
      </c>
      <c r="M159" s="52"/>
      <c r="N159" s="53"/>
      <c r="O159" s="14">
        <f>O158/O157</f>
        <v>-2.0216143224176384</v>
      </c>
      <c r="P159" s="51" t="s">
        <v>43</v>
      </c>
      <c r="Q159" s="52"/>
      <c r="R159" s="53"/>
      <c r="S159" s="14">
        <f>S158/S157</f>
        <v>-2.955421394347599</v>
      </c>
      <c r="T159" s="51" t="s">
        <v>43</v>
      </c>
      <c r="U159" s="52"/>
      <c r="V159" s="53"/>
      <c r="W159" s="14">
        <f>W158/W157</f>
        <v>-5.530598552107416</v>
      </c>
    </row>
    <row r="160" spans="1:23" ht="18" customHeight="1">
      <c r="A160" s="40"/>
      <c r="B160" s="42" t="s">
        <v>12</v>
      </c>
      <c r="C160" s="35" t="s">
        <v>64</v>
      </c>
      <c r="D160" s="23">
        <f>IF(G162&lt;-$C$12,ABS($B$4/G165),"")</f>
        <v>4.80769776615121</v>
      </c>
      <c r="E160" s="7" t="s">
        <v>36</v>
      </c>
      <c r="F160" s="24">
        <f>IF(G162&lt;-$C$12,ABS($B$5/G165),"")</f>
        <v>6.410263688201613</v>
      </c>
      <c r="G160" s="18">
        <f>IF(G162&lt;-$C$12,-G162,"-")</f>
        <v>67.45033266024484</v>
      </c>
      <c r="H160" s="23">
        <f>IF(K162&lt;-$C$12,ABS($B$4/K165),"")</f>
        <v>4.292176800600092</v>
      </c>
      <c r="I160" s="7" t="s">
        <v>36</v>
      </c>
      <c r="J160" s="24">
        <f>IF(K162&lt;-$C$12,ABS($B$5/K165),"")</f>
        <v>5.722902400800123</v>
      </c>
      <c r="K160" s="18">
        <f>IF(K162&lt;-$C$12,-K162,"-")</f>
        <v>62.88100470817434</v>
      </c>
      <c r="L160" s="23">
        <f>IF(O162&lt;-$C$12,ABS($B$4/O165),"")</f>
      </c>
      <c r="M160" s="7" t="s">
        <v>36</v>
      </c>
      <c r="N160" s="24">
        <f>IF(O162&lt;-$C$12,ABS($B$5/O165),"")</f>
      </c>
      <c r="O160" s="18" t="str">
        <f>IF(O162&lt;-$C$12,-O162,"-")</f>
        <v>-</v>
      </c>
      <c r="P160" s="23">
        <f>IF(S162&lt;-$C$12,ABS($B$4/S165),"")</f>
      </c>
      <c r="Q160" s="7" t="s">
        <v>36</v>
      </c>
      <c r="R160" s="24">
        <f>IF(S162&lt;-$C$12,ABS($B$5/S165),"")</f>
      </c>
      <c r="S160" s="18" t="str">
        <f>IF(S162&lt;-$C$12,-S162,"-")</f>
        <v>-</v>
      </c>
      <c r="T160" s="23">
        <f>IF(W162&lt;-$C$12,ABS($B$4/W165),"")</f>
      </c>
      <c r="U160" s="7" t="s">
        <v>36</v>
      </c>
      <c r="V160" s="24">
        <f>IF(W162&lt;-$C$12,ABS($B$5/W165),"")</f>
      </c>
      <c r="W160" s="18" t="str">
        <f>IF(W162&lt;-$C$12,-W162,"-")</f>
        <v>-</v>
      </c>
    </row>
    <row r="161" spans="1:23" s="13" customFormat="1" ht="18" customHeight="1" hidden="1">
      <c r="A161" s="40"/>
      <c r="B161" s="43"/>
      <c r="C161" s="12"/>
      <c r="D161" s="51" t="s">
        <v>39</v>
      </c>
      <c r="E161" s="52"/>
      <c r="F161" s="53"/>
      <c r="G161" s="10">
        <v>50</v>
      </c>
      <c r="H161" s="51" t="s">
        <v>39</v>
      </c>
      <c r="I161" s="52"/>
      <c r="J161" s="53"/>
      <c r="K161" s="10">
        <v>50</v>
      </c>
      <c r="L161" s="51" t="s">
        <v>39</v>
      </c>
      <c r="M161" s="52"/>
      <c r="N161" s="53"/>
      <c r="O161" s="10">
        <v>50</v>
      </c>
      <c r="P161" s="51" t="s">
        <v>39</v>
      </c>
      <c r="Q161" s="52"/>
      <c r="R161" s="53"/>
      <c r="S161" s="10">
        <v>50</v>
      </c>
      <c r="T161" s="51" t="s">
        <v>39</v>
      </c>
      <c r="U161" s="52"/>
      <c r="V161" s="53"/>
      <c r="W161" s="10">
        <v>50</v>
      </c>
    </row>
    <row r="162" spans="1:23" ht="18" customHeight="1" hidden="1">
      <c r="A162" s="40"/>
      <c r="B162" s="43"/>
      <c r="C162" s="48"/>
      <c r="D162" s="51" t="s">
        <v>40</v>
      </c>
      <c r="E162" s="52"/>
      <c r="F162" s="53"/>
      <c r="G162" s="9">
        <f>G163+G$12</f>
        <v>-67.45033266024484</v>
      </c>
      <c r="H162" s="51" t="s">
        <v>40</v>
      </c>
      <c r="I162" s="52"/>
      <c r="J162" s="53"/>
      <c r="K162" s="9">
        <f>K163+K$12</f>
        <v>-62.88100470817434</v>
      </c>
      <c r="L162" s="51" t="s">
        <v>40</v>
      </c>
      <c r="M162" s="52"/>
      <c r="N162" s="53"/>
      <c r="O162" s="9">
        <f>O163+O$12</f>
        <v>0.2926900110182018</v>
      </c>
      <c r="P162" s="51" t="s">
        <v>40</v>
      </c>
      <c r="Q162" s="52"/>
      <c r="R162" s="53"/>
      <c r="S162" s="9">
        <f>S163+S$12</f>
        <v>8.231606984996546</v>
      </c>
      <c r="T162" s="51" t="s">
        <v>40</v>
      </c>
      <c r="U162" s="52"/>
      <c r="V162" s="53"/>
      <c r="W162" s="9">
        <f>W163+W$12</f>
        <v>18.161905188934334</v>
      </c>
    </row>
    <row r="163" spans="1:23" ht="18" customHeight="1" hidden="1">
      <c r="A163" s="40"/>
      <c r="B163" s="43"/>
      <c r="C163" s="49"/>
      <c r="D163" s="51" t="s">
        <v>41</v>
      </c>
      <c r="E163" s="52"/>
      <c r="F163" s="53"/>
      <c r="G163" s="9">
        <f>G$11*G164/(G$11-G164)</f>
        <v>-97.11972266024483</v>
      </c>
      <c r="H163" s="51" t="s">
        <v>41</v>
      </c>
      <c r="I163" s="52"/>
      <c r="J163" s="53"/>
      <c r="K163" s="9">
        <f>K$11*K164/(K$11-K164)</f>
        <v>-91.75481470817434</v>
      </c>
      <c r="L163" s="51" t="s">
        <v>41</v>
      </c>
      <c r="M163" s="52"/>
      <c r="N163" s="53"/>
      <c r="O163" s="9">
        <f>O$11*O164/(O$11-O164)</f>
        <v>-37.5009599889818</v>
      </c>
      <c r="P163" s="51" t="s">
        <v>41</v>
      </c>
      <c r="Q163" s="52"/>
      <c r="R163" s="53"/>
      <c r="S163" s="9">
        <f>S$11*S164/(S$11-S164)</f>
        <v>-21.102733015003455</v>
      </c>
      <c r="T163" s="51" t="s">
        <v>41</v>
      </c>
      <c r="U163" s="52"/>
      <c r="V163" s="53"/>
      <c r="W163" s="9">
        <f>W$11*W164/(W$11-W164)</f>
        <v>-9.596954811065663</v>
      </c>
    </row>
    <row r="164" spans="1:23" ht="18" customHeight="1" hidden="1">
      <c r="A164" s="40"/>
      <c r="B164" s="43"/>
      <c r="C164" s="49"/>
      <c r="D164" s="51" t="s">
        <v>42</v>
      </c>
      <c r="E164" s="52"/>
      <c r="F164" s="53"/>
      <c r="G164" s="9">
        <f>G$10+G161</f>
        <v>109.0847486415866</v>
      </c>
      <c r="H164" s="51" t="s">
        <v>42</v>
      </c>
      <c r="I164" s="52"/>
      <c r="J164" s="53"/>
      <c r="K164" s="9">
        <f>K$10+K161</f>
        <v>115.4369967599817</v>
      </c>
      <c r="L164" s="51" t="s">
        <v>42</v>
      </c>
      <c r="M164" s="52"/>
      <c r="N164" s="53"/>
      <c r="O164" s="9">
        <f>O$10+O161</f>
        <v>75.0004800625024</v>
      </c>
      <c r="P164" s="51" t="s">
        <v>42</v>
      </c>
      <c r="Q164" s="52"/>
      <c r="R164" s="53"/>
      <c r="S164" s="9">
        <f>S$10+S161</f>
        <v>65.98947002556632</v>
      </c>
      <c r="T164" s="51" t="s">
        <v>42</v>
      </c>
      <c r="U164" s="52"/>
      <c r="V164" s="53"/>
      <c r="W164" s="9">
        <f>W$10+W161</f>
        <v>58.239250006788524</v>
      </c>
    </row>
    <row r="165" spans="1:23" ht="18" customHeight="1" hidden="1">
      <c r="A165" s="40"/>
      <c r="B165" s="43"/>
      <c r="C165" s="50"/>
      <c r="D165" s="51" t="s">
        <v>43</v>
      </c>
      <c r="E165" s="52"/>
      <c r="F165" s="53"/>
      <c r="G165" s="14">
        <f>G164/G163</f>
        <v>-1.1231987247657118</v>
      </c>
      <c r="H165" s="51" t="s">
        <v>43</v>
      </c>
      <c r="I165" s="52"/>
      <c r="J165" s="53"/>
      <c r="K165" s="14">
        <f>K164/K163</f>
        <v>-1.2581028813270279</v>
      </c>
      <c r="L165" s="51" t="s">
        <v>43</v>
      </c>
      <c r="M165" s="52"/>
      <c r="N165" s="53"/>
      <c r="O165" s="14">
        <f>O164/O163</f>
        <v>-1.999961603237314</v>
      </c>
      <c r="P165" s="51" t="s">
        <v>43</v>
      </c>
      <c r="Q165" s="52"/>
      <c r="R165" s="53"/>
      <c r="S165" s="14">
        <f>S164/S163</f>
        <v>-3.127057996641935</v>
      </c>
      <c r="T165" s="51" t="s">
        <v>43</v>
      </c>
      <c r="U165" s="52"/>
      <c r="V165" s="53"/>
      <c r="W165" s="14">
        <f>W164/W163</f>
        <v>-6.068513518437786</v>
      </c>
    </row>
    <row r="166" spans="1:23" ht="18" customHeight="1">
      <c r="A166" s="41"/>
      <c r="B166" s="44"/>
      <c r="C166" s="3" t="s">
        <v>1</v>
      </c>
      <c r="D166" s="30">
        <f>IF(G168&lt;-$C$12,ABS($B$4/G171),"")</f>
        <v>4.41461385518304</v>
      </c>
      <c r="E166" s="31" t="s">
        <v>36</v>
      </c>
      <c r="F166" s="32">
        <f>IF(G168&lt;-$C$12,ABS($B$5/G171),"")</f>
        <v>5.8861518069107195</v>
      </c>
      <c r="G166" s="33">
        <f>IF(G168&lt;-$C$12,-G168,"-")</f>
        <v>63.71039038432581</v>
      </c>
      <c r="H166" s="30">
        <f>IF(K168&lt;-$C$12,ABS($B$4/K171),"")</f>
        <v>3.91852719361891</v>
      </c>
      <c r="I166" s="31" t="s">
        <v>36</v>
      </c>
      <c r="J166" s="32">
        <f>IF(K168&lt;-$C$12,ABS($B$5/K171),"")</f>
        <v>5.2247029248252135</v>
      </c>
      <c r="K166" s="33">
        <f>IF(K168&lt;-$C$12,-K168,"-")</f>
        <v>59.343703319675335</v>
      </c>
      <c r="L166" s="30">
        <f>IF(O168&lt;-$C$12,ABS($B$4/O171),"")</f>
      </c>
      <c r="M166" s="31" t="s">
        <v>36</v>
      </c>
      <c r="N166" s="32">
        <f>IF(O168&lt;-$C$12,ABS($B$5/O171),"")</f>
      </c>
      <c r="O166" s="33" t="str">
        <f>IF(O168&lt;-$C$12,-O168,"-")</f>
        <v>-</v>
      </c>
      <c r="P166" s="30">
        <f>IF(S168&lt;-$C$12,ABS($B$4/S171),"")</f>
      </c>
      <c r="Q166" s="31" t="s">
        <v>36</v>
      </c>
      <c r="R166" s="32">
        <f>IF(S168&lt;-$C$12,ABS($B$5/S171),"")</f>
      </c>
      <c r="S166" s="33" t="str">
        <f>IF(S168&lt;-$C$12,-S168,"-")</f>
        <v>-</v>
      </c>
      <c r="T166" s="30">
        <f>IF(W168&lt;-$C$12,ABS($B$4/W171),"")</f>
      </c>
      <c r="U166" s="31" t="s">
        <v>36</v>
      </c>
      <c r="V166" s="32">
        <f>IF(W168&lt;-$C$12,ABS($B$5/W171),"")</f>
      </c>
      <c r="W166" s="33" t="str">
        <f>IF(W168&lt;-$C$12,-W168,"-")</f>
        <v>-</v>
      </c>
    </row>
    <row r="167" spans="1:23" s="13" customFormat="1" ht="18" customHeight="1" hidden="1">
      <c r="A167" s="25"/>
      <c r="B167" s="27"/>
      <c r="C167" s="12"/>
      <c r="D167" s="45" t="s">
        <v>39</v>
      </c>
      <c r="E167" s="46"/>
      <c r="F167" s="47"/>
      <c r="G167" s="29">
        <v>50</v>
      </c>
      <c r="H167" s="45" t="s">
        <v>39</v>
      </c>
      <c r="I167" s="46"/>
      <c r="J167" s="47"/>
      <c r="K167" s="29">
        <v>50</v>
      </c>
      <c r="L167" s="45" t="s">
        <v>39</v>
      </c>
      <c r="M167" s="46"/>
      <c r="N167" s="47"/>
      <c r="O167" s="29">
        <v>50</v>
      </c>
      <c r="P167" s="45" t="s">
        <v>39</v>
      </c>
      <c r="Q167" s="46"/>
      <c r="R167" s="47"/>
      <c r="S167" s="29">
        <v>50</v>
      </c>
      <c r="T167" s="45" t="s">
        <v>39</v>
      </c>
      <c r="U167" s="46"/>
      <c r="V167" s="47"/>
      <c r="W167" s="29">
        <v>50</v>
      </c>
    </row>
    <row r="168" spans="1:23" ht="18" customHeight="1" hidden="1">
      <c r="A168" s="25"/>
      <c r="B168" s="27"/>
      <c r="C168" s="48"/>
      <c r="D168" s="51" t="s">
        <v>40</v>
      </c>
      <c r="E168" s="52"/>
      <c r="F168" s="53"/>
      <c r="G168" s="9">
        <f>G169+G$12</f>
        <v>-63.71039038432581</v>
      </c>
      <c r="H168" s="51" t="s">
        <v>40</v>
      </c>
      <c r="I168" s="52"/>
      <c r="J168" s="53"/>
      <c r="K168" s="9">
        <f>K169+K$12</f>
        <v>-59.343703319675335</v>
      </c>
      <c r="L168" s="51" t="s">
        <v>40</v>
      </c>
      <c r="M168" s="52"/>
      <c r="N168" s="53"/>
      <c r="O168" s="9">
        <f>O169+O$12</f>
        <v>1.5398561553678434</v>
      </c>
      <c r="P168" s="51" t="s">
        <v>40</v>
      </c>
      <c r="Q168" s="52"/>
      <c r="R168" s="53"/>
      <c r="S168" s="9">
        <f>S169+S$12</f>
        <v>8.45232174481584</v>
      </c>
      <c r="T168" s="51" t="s">
        <v>40</v>
      </c>
      <c r="U168" s="52"/>
      <c r="V168" s="53"/>
      <c r="W168" s="9">
        <f>W169+W$12</f>
        <v>18.177155050623334</v>
      </c>
    </row>
    <row r="169" spans="1:23" ht="18" customHeight="1" hidden="1">
      <c r="A169" s="25"/>
      <c r="B169" s="27"/>
      <c r="C169" s="49"/>
      <c r="D169" s="51" t="s">
        <v>41</v>
      </c>
      <c r="E169" s="52"/>
      <c r="F169" s="53"/>
      <c r="G169" s="9">
        <f>G$11*G170/(G$11-G170)</f>
        <v>-93.37978038432581</v>
      </c>
      <c r="H169" s="51" t="s">
        <v>41</v>
      </c>
      <c r="I169" s="52"/>
      <c r="J169" s="53"/>
      <c r="K169" s="9">
        <f>K$11*K170/(K$11-K170)</f>
        <v>-88.21751331967533</v>
      </c>
      <c r="L169" s="51" t="s">
        <v>41</v>
      </c>
      <c r="M169" s="52"/>
      <c r="N169" s="53"/>
      <c r="O169" s="9">
        <f>O$11*O170/(O$11-O170)</f>
        <v>-36.253793844632156</v>
      </c>
      <c r="P169" s="51" t="s">
        <v>41</v>
      </c>
      <c r="Q169" s="52"/>
      <c r="R169" s="53"/>
      <c r="S169" s="9">
        <f>S$11*S170/(S$11-S170)</f>
        <v>-20.88201825518416</v>
      </c>
      <c r="T169" s="51" t="s">
        <v>41</v>
      </c>
      <c r="U169" s="52"/>
      <c r="V169" s="53"/>
      <c r="W169" s="9">
        <f>W$11*W170/(W$11-W170)</f>
        <v>-9.581704949376665</v>
      </c>
    </row>
    <row r="170" spans="1:23" ht="18" customHeight="1" hidden="1">
      <c r="A170" s="25"/>
      <c r="B170" s="27"/>
      <c r="C170" s="49"/>
      <c r="D170" s="51" t="s">
        <v>42</v>
      </c>
      <c r="E170" s="52"/>
      <c r="F170" s="53"/>
      <c r="G170" s="9">
        <f>G$15+G167</f>
        <v>114.22308510252523</v>
      </c>
      <c r="H170" s="51" t="s">
        <v>42</v>
      </c>
      <c r="I170" s="52"/>
      <c r="J170" s="53"/>
      <c r="K170" s="9">
        <f>K$15+K167</f>
        <v>121.56980120030676</v>
      </c>
      <c r="L170" s="51" t="s">
        <v>42</v>
      </c>
      <c r="M170" s="52"/>
      <c r="N170" s="53"/>
      <c r="O170" s="9">
        <f>O$15+O167</f>
        <v>80.54180843531572</v>
      </c>
      <c r="P170" s="51" t="s">
        <v>42</v>
      </c>
      <c r="Q170" s="52"/>
      <c r="R170" s="53"/>
      <c r="S170" s="9">
        <f>S$15+S167</f>
        <v>68.2450917222791</v>
      </c>
      <c r="T170" s="51" t="s">
        <v>42</v>
      </c>
      <c r="U170" s="52"/>
      <c r="V170" s="53"/>
      <c r="W170" s="9">
        <f>W$15+W167</f>
        <v>58.80723412045103</v>
      </c>
    </row>
    <row r="171" spans="1:23" ht="18" customHeight="1" hidden="1">
      <c r="A171" s="26"/>
      <c r="B171" s="28"/>
      <c r="C171" s="50"/>
      <c r="D171" s="51" t="s">
        <v>43</v>
      </c>
      <c r="E171" s="52"/>
      <c r="F171" s="53"/>
      <c r="G171" s="14">
        <f>G170/G169</f>
        <v>-1.2232100421784464</v>
      </c>
      <c r="H171" s="51" t="s">
        <v>43</v>
      </c>
      <c r="I171" s="52"/>
      <c r="J171" s="53"/>
      <c r="K171" s="14">
        <f>K170/K169</f>
        <v>-1.378068782779811</v>
      </c>
      <c r="L171" s="51" t="s">
        <v>43</v>
      </c>
      <c r="M171" s="52"/>
      <c r="N171" s="53"/>
      <c r="O171" s="14">
        <f>O170/O169</f>
        <v>-2.2216104824913647</v>
      </c>
      <c r="P171" s="51" t="s">
        <v>43</v>
      </c>
      <c r="Q171" s="52"/>
      <c r="R171" s="53"/>
      <c r="S171" s="14">
        <f>S170/S169</f>
        <v>-3.268127193851897</v>
      </c>
      <c r="T171" s="51" t="s">
        <v>43</v>
      </c>
      <c r="U171" s="52"/>
      <c r="V171" s="53"/>
      <c r="W171" s="14">
        <f>W170/W169</f>
        <v>-6.137449903868801</v>
      </c>
    </row>
    <row r="174" ht="23.25">
      <c r="A174" s="6" t="s">
        <v>22</v>
      </c>
    </row>
    <row r="175" ht="23.25">
      <c r="A175" s="6" t="s">
        <v>23</v>
      </c>
    </row>
    <row r="176" ht="23.25">
      <c r="A176" s="6" t="s">
        <v>62</v>
      </c>
    </row>
  </sheetData>
  <sheetProtection/>
  <mergeCells count="759">
    <mergeCell ref="A2:A3"/>
    <mergeCell ref="C3:C5"/>
    <mergeCell ref="D3:G3"/>
    <mergeCell ref="H3:K3"/>
    <mergeCell ref="L3:O3"/>
    <mergeCell ref="P3:S3"/>
    <mergeCell ref="D5:F5"/>
    <mergeCell ref="H5:J5"/>
    <mergeCell ref="L5:N5"/>
    <mergeCell ref="P5:R5"/>
    <mergeCell ref="T3:W3"/>
    <mergeCell ref="D4:G4"/>
    <mergeCell ref="H4:K4"/>
    <mergeCell ref="L4:O4"/>
    <mergeCell ref="P4:S4"/>
    <mergeCell ref="T4:W4"/>
    <mergeCell ref="T5:V5"/>
    <mergeCell ref="C6:C10"/>
    <mergeCell ref="D6:F6"/>
    <mergeCell ref="H6:J6"/>
    <mergeCell ref="L6:N6"/>
    <mergeCell ref="P6:R6"/>
    <mergeCell ref="T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C13:C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A166"/>
    <mergeCell ref="B16:B27"/>
    <mergeCell ref="D17:F17"/>
    <mergeCell ref="H17:J17"/>
    <mergeCell ref="L17:N17"/>
    <mergeCell ref="P17:R17"/>
    <mergeCell ref="P19:R19"/>
    <mergeCell ref="D21:F21"/>
    <mergeCell ref="H21:J21"/>
    <mergeCell ref="L21:N21"/>
    <mergeCell ref="T17:V17"/>
    <mergeCell ref="C18:C21"/>
    <mergeCell ref="D18:F18"/>
    <mergeCell ref="H18:J18"/>
    <mergeCell ref="L18:N18"/>
    <mergeCell ref="P18:R18"/>
    <mergeCell ref="T18:V18"/>
    <mergeCell ref="D19:F19"/>
    <mergeCell ref="H19:J19"/>
    <mergeCell ref="L19:N19"/>
    <mergeCell ref="T19:V19"/>
    <mergeCell ref="D20:F20"/>
    <mergeCell ref="H20:J20"/>
    <mergeCell ref="L20:N20"/>
    <mergeCell ref="P20:R20"/>
    <mergeCell ref="T20:V20"/>
    <mergeCell ref="P21:R21"/>
    <mergeCell ref="T21:V21"/>
    <mergeCell ref="D23:F23"/>
    <mergeCell ref="H23:J23"/>
    <mergeCell ref="L23:N23"/>
    <mergeCell ref="P23:R23"/>
    <mergeCell ref="T23:V23"/>
    <mergeCell ref="C24:C27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B28:B39"/>
    <mergeCell ref="D29:F29"/>
    <mergeCell ref="H29:J29"/>
    <mergeCell ref="L29:N29"/>
    <mergeCell ref="P29:R29"/>
    <mergeCell ref="T29:V29"/>
    <mergeCell ref="C30:C33"/>
    <mergeCell ref="D30:F30"/>
    <mergeCell ref="H30:J30"/>
    <mergeCell ref="L30:N30"/>
    <mergeCell ref="P30:R30"/>
    <mergeCell ref="T30:V30"/>
    <mergeCell ref="D31:F31"/>
    <mergeCell ref="H31:J31"/>
    <mergeCell ref="L31:N31"/>
    <mergeCell ref="P31:R31"/>
    <mergeCell ref="T31:V31"/>
    <mergeCell ref="D32:F32"/>
    <mergeCell ref="H32:J32"/>
    <mergeCell ref="L32:N32"/>
    <mergeCell ref="P32:R32"/>
    <mergeCell ref="T32:V32"/>
    <mergeCell ref="D33:F33"/>
    <mergeCell ref="H33:J33"/>
    <mergeCell ref="L33:N33"/>
    <mergeCell ref="P33:R33"/>
    <mergeCell ref="T33:V33"/>
    <mergeCell ref="D35:F35"/>
    <mergeCell ref="H35:J35"/>
    <mergeCell ref="L35:N35"/>
    <mergeCell ref="P35:R35"/>
    <mergeCell ref="T35:V35"/>
    <mergeCell ref="C36:C39"/>
    <mergeCell ref="D36:F36"/>
    <mergeCell ref="H36:J36"/>
    <mergeCell ref="L36:N36"/>
    <mergeCell ref="P36:R36"/>
    <mergeCell ref="T36:V36"/>
    <mergeCell ref="D37:F37"/>
    <mergeCell ref="H37:J37"/>
    <mergeCell ref="L37:N37"/>
    <mergeCell ref="P37:R37"/>
    <mergeCell ref="T37:V37"/>
    <mergeCell ref="D38:F38"/>
    <mergeCell ref="H38:J38"/>
    <mergeCell ref="L38:N38"/>
    <mergeCell ref="P38:R38"/>
    <mergeCell ref="T38:V38"/>
    <mergeCell ref="D39:F39"/>
    <mergeCell ref="H39:J39"/>
    <mergeCell ref="L39:N39"/>
    <mergeCell ref="P39:R39"/>
    <mergeCell ref="T39:V39"/>
    <mergeCell ref="B40:B51"/>
    <mergeCell ref="D41:F41"/>
    <mergeCell ref="H41:J41"/>
    <mergeCell ref="L41:N41"/>
    <mergeCell ref="P41:R41"/>
    <mergeCell ref="T41:V41"/>
    <mergeCell ref="C42:C45"/>
    <mergeCell ref="D42:F42"/>
    <mergeCell ref="H42:J42"/>
    <mergeCell ref="L42:N42"/>
    <mergeCell ref="P42:R42"/>
    <mergeCell ref="T42:V42"/>
    <mergeCell ref="D43:F43"/>
    <mergeCell ref="H43:J43"/>
    <mergeCell ref="L43:N43"/>
    <mergeCell ref="P43:R43"/>
    <mergeCell ref="T43:V43"/>
    <mergeCell ref="D44:F44"/>
    <mergeCell ref="H44:J44"/>
    <mergeCell ref="L44:N44"/>
    <mergeCell ref="P44:R44"/>
    <mergeCell ref="T44:V44"/>
    <mergeCell ref="D45:F45"/>
    <mergeCell ref="H45:J45"/>
    <mergeCell ref="L45:N45"/>
    <mergeCell ref="P45:R45"/>
    <mergeCell ref="T45:V45"/>
    <mergeCell ref="D47:F47"/>
    <mergeCell ref="H47:J47"/>
    <mergeCell ref="L47:N47"/>
    <mergeCell ref="P47:R47"/>
    <mergeCell ref="T47:V47"/>
    <mergeCell ref="C48:C51"/>
    <mergeCell ref="D48:F48"/>
    <mergeCell ref="H48:J48"/>
    <mergeCell ref="L48:N48"/>
    <mergeCell ref="P48:R48"/>
    <mergeCell ref="T48:V48"/>
    <mergeCell ref="D49:F49"/>
    <mergeCell ref="H49:J49"/>
    <mergeCell ref="L49:N49"/>
    <mergeCell ref="P49:R49"/>
    <mergeCell ref="T49:V49"/>
    <mergeCell ref="D50:F50"/>
    <mergeCell ref="H50:J50"/>
    <mergeCell ref="L50:N50"/>
    <mergeCell ref="P50:R50"/>
    <mergeCell ref="T50:V50"/>
    <mergeCell ref="D51:F51"/>
    <mergeCell ref="H51:J51"/>
    <mergeCell ref="L51:N51"/>
    <mergeCell ref="P51:R51"/>
    <mergeCell ref="T51:V51"/>
    <mergeCell ref="B52:B63"/>
    <mergeCell ref="D53:F53"/>
    <mergeCell ref="H53:J53"/>
    <mergeCell ref="L53:N53"/>
    <mergeCell ref="P53:R53"/>
    <mergeCell ref="T53:V53"/>
    <mergeCell ref="C54:C57"/>
    <mergeCell ref="D54:F54"/>
    <mergeCell ref="H54:J54"/>
    <mergeCell ref="L54:N54"/>
    <mergeCell ref="P54:R54"/>
    <mergeCell ref="T54:V54"/>
    <mergeCell ref="D55:F55"/>
    <mergeCell ref="H55:J55"/>
    <mergeCell ref="L55:N55"/>
    <mergeCell ref="P55:R55"/>
    <mergeCell ref="T55:V55"/>
    <mergeCell ref="D56:F56"/>
    <mergeCell ref="H56:J56"/>
    <mergeCell ref="L56:N56"/>
    <mergeCell ref="P56:R56"/>
    <mergeCell ref="T56:V56"/>
    <mergeCell ref="D57:F57"/>
    <mergeCell ref="H57:J57"/>
    <mergeCell ref="L57:N57"/>
    <mergeCell ref="P57:R57"/>
    <mergeCell ref="T57:V57"/>
    <mergeCell ref="D59:F59"/>
    <mergeCell ref="H59:J59"/>
    <mergeCell ref="L59:N59"/>
    <mergeCell ref="P59:R59"/>
    <mergeCell ref="T59:V59"/>
    <mergeCell ref="C60:C63"/>
    <mergeCell ref="D60:F60"/>
    <mergeCell ref="H60:J60"/>
    <mergeCell ref="L60:N60"/>
    <mergeCell ref="P60:R60"/>
    <mergeCell ref="T60:V60"/>
    <mergeCell ref="D61:F61"/>
    <mergeCell ref="H61:J61"/>
    <mergeCell ref="L61:N61"/>
    <mergeCell ref="P61:R61"/>
    <mergeCell ref="T61:V61"/>
    <mergeCell ref="D62:F62"/>
    <mergeCell ref="H62:J62"/>
    <mergeCell ref="L62:N62"/>
    <mergeCell ref="P62:R62"/>
    <mergeCell ref="T62:V62"/>
    <mergeCell ref="D63:F63"/>
    <mergeCell ref="H63:J63"/>
    <mergeCell ref="L63:N63"/>
    <mergeCell ref="P63:R63"/>
    <mergeCell ref="T63:V63"/>
    <mergeCell ref="B64:B75"/>
    <mergeCell ref="D65:F65"/>
    <mergeCell ref="H65:J65"/>
    <mergeCell ref="L65:N65"/>
    <mergeCell ref="P65:R65"/>
    <mergeCell ref="T65:V65"/>
    <mergeCell ref="C66:C69"/>
    <mergeCell ref="D66:F66"/>
    <mergeCell ref="H66:J66"/>
    <mergeCell ref="L66:N66"/>
    <mergeCell ref="P66:R66"/>
    <mergeCell ref="T66:V66"/>
    <mergeCell ref="D67:F67"/>
    <mergeCell ref="H67:J67"/>
    <mergeCell ref="L67:N67"/>
    <mergeCell ref="P67:R67"/>
    <mergeCell ref="T67:V67"/>
    <mergeCell ref="D68:F68"/>
    <mergeCell ref="H68:J68"/>
    <mergeCell ref="L68:N68"/>
    <mergeCell ref="P68:R68"/>
    <mergeCell ref="T68:V68"/>
    <mergeCell ref="D69:F69"/>
    <mergeCell ref="H69:J69"/>
    <mergeCell ref="L69:N69"/>
    <mergeCell ref="P69:R69"/>
    <mergeCell ref="T69:V69"/>
    <mergeCell ref="D71:F71"/>
    <mergeCell ref="H71:J71"/>
    <mergeCell ref="L71:N71"/>
    <mergeCell ref="P71:R71"/>
    <mergeCell ref="T71:V71"/>
    <mergeCell ref="C72:C75"/>
    <mergeCell ref="D72:F72"/>
    <mergeCell ref="H72:J72"/>
    <mergeCell ref="L72:N72"/>
    <mergeCell ref="P72:R72"/>
    <mergeCell ref="T72:V72"/>
    <mergeCell ref="D73:F73"/>
    <mergeCell ref="H73:J73"/>
    <mergeCell ref="L73:N73"/>
    <mergeCell ref="P73:R73"/>
    <mergeCell ref="T73:V73"/>
    <mergeCell ref="D74:F74"/>
    <mergeCell ref="H74:J74"/>
    <mergeCell ref="L74:N74"/>
    <mergeCell ref="P74:R74"/>
    <mergeCell ref="T74:V74"/>
    <mergeCell ref="D75:F75"/>
    <mergeCell ref="H75:J75"/>
    <mergeCell ref="L75:N75"/>
    <mergeCell ref="P75:R75"/>
    <mergeCell ref="T75:V75"/>
    <mergeCell ref="B76:B87"/>
    <mergeCell ref="D77:F77"/>
    <mergeCell ref="H77:J77"/>
    <mergeCell ref="L77:N77"/>
    <mergeCell ref="P77:R77"/>
    <mergeCell ref="T77:V77"/>
    <mergeCell ref="C78:C81"/>
    <mergeCell ref="D78:F78"/>
    <mergeCell ref="H78:J78"/>
    <mergeCell ref="L78:N78"/>
    <mergeCell ref="P78:R78"/>
    <mergeCell ref="T78:V78"/>
    <mergeCell ref="D79:F79"/>
    <mergeCell ref="H79:J79"/>
    <mergeCell ref="L79:N79"/>
    <mergeCell ref="P79:R79"/>
    <mergeCell ref="T79:V79"/>
    <mergeCell ref="D80:F80"/>
    <mergeCell ref="H80:J80"/>
    <mergeCell ref="L80:N80"/>
    <mergeCell ref="P80:R80"/>
    <mergeCell ref="T80:V80"/>
    <mergeCell ref="D81:F81"/>
    <mergeCell ref="H81:J81"/>
    <mergeCell ref="L81:N81"/>
    <mergeCell ref="P81:R81"/>
    <mergeCell ref="T81:V81"/>
    <mergeCell ref="D83:F83"/>
    <mergeCell ref="H83:J83"/>
    <mergeCell ref="L83:N83"/>
    <mergeCell ref="P83:R83"/>
    <mergeCell ref="T83:V83"/>
    <mergeCell ref="C84:C87"/>
    <mergeCell ref="D84:F84"/>
    <mergeCell ref="H84:J84"/>
    <mergeCell ref="L84:N84"/>
    <mergeCell ref="P84:R84"/>
    <mergeCell ref="T84:V84"/>
    <mergeCell ref="D85:F85"/>
    <mergeCell ref="H85:J85"/>
    <mergeCell ref="L85:N85"/>
    <mergeCell ref="P85:R85"/>
    <mergeCell ref="T85:V85"/>
    <mergeCell ref="D86:F86"/>
    <mergeCell ref="H86:J86"/>
    <mergeCell ref="L86:N86"/>
    <mergeCell ref="P86:R86"/>
    <mergeCell ref="T86:V86"/>
    <mergeCell ref="D87:F87"/>
    <mergeCell ref="H87:J87"/>
    <mergeCell ref="L87:N87"/>
    <mergeCell ref="P87:R87"/>
    <mergeCell ref="T87:V87"/>
    <mergeCell ref="B88:B99"/>
    <mergeCell ref="D89:F89"/>
    <mergeCell ref="H89:J89"/>
    <mergeCell ref="L89:N89"/>
    <mergeCell ref="P89:R89"/>
    <mergeCell ref="T89:V89"/>
    <mergeCell ref="C90:C93"/>
    <mergeCell ref="D90:F90"/>
    <mergeCell ref="H90:J90"/>
    <mergeCell ref="L90:N90"/>
    <mergeCell ref="P90:R90"/>
    <mergeCell ref="T90:V90"/>
    <mergeCell ref="D91:F91"/>
    <mergeCell ref="H91:J91"/>
    <mergeCell ref="L91:N91"/>
    <mergeCell ref="P91:R91"/>
    <mergeCell ref="T91:V91"/>
    <mergeCell ref="D92:F92"/>
    <mergeCell ref="H92:J92"/>
    <mergeCell ref="L92:N92"/>
    <mergeCell ref="P92:R92"/>
    <mergeCell ref="T92:V92"/>
    <mergeCell ref="D93:F93"/>
    <mergeCell ref="H93:J93"/>
    <mergeCell ref="L93:N93"/>
    <mergeCell ref="P93:R93"/>
    <mergeCell ref="T93:V93"/>
    <mergeCell ref="D95:F95"/>
    <mergeCell ref="H95:J95"/>
    <mergeCell ref="L95:N95"/>
    <mergeCell ref="P95:R95"/>
    <mergeCell ref="T95:V95"/>
    <mergeCell ref="C96:C99"/>
    <mergeCell ref="D96:F96"/>
    <mergeCell ref="H96:J96"/>
    <mergeCell ref="L96:N96"/>
    <mergeCell ref="P96:R96"/>
    <mergeCell ref="T96:V96"/>
    <mergeCell ref="D97:F97"/>
    <mergeCell ref="H97:J97"/>
    <mergeCell ref="L97:N97"/>
    <mergeCell ref="P97:R97"/>
    <mergeCell ref="T97:V97"/>
    <mergeCell ref="D98:F98"/>
    <mergeCell ref="H98:J98"/>
    <mergeCell ref="L98:N98"/>
    <mergeCell ref="P98:R98"/>
    <mergeCell ref="T98:V98"/>
    <mergeCell ref="D99:F99"/>
    <mergeCell ref="H99:J99"/>
    <mergeCell ref="L99:N99"/>
    <mergeCell ref="P99:R99"/>
    <mergeCell ref="T99:V99"/>
    <mergeCell ref="B100:B111"/>
    <mergeCell ref="D101:F101"/>
    <mergeCell ref="H101:J101"/>
    <mergeCell ref="L101:N101"/>
    <mergeCell ref="P101:R101"/>
    <mergeCell ref="T101:V101"/>
    <mergeCell ref="C102:C105"/>
    <mergeCell ref="D102:F102"/>
    <mergeCell ref="H102:J102"/>
    <mergeCell ref="L102:N102"/>
    <mergeCell ref="P102:R102"/>
    <mergeCell ref="T102:V102"/>
    <mergeCell ref="D103:F103"/>
    <mergeCell ref="H103:J103"/>
    <mergeCell ref="L103:N103"/>
    <mergeCell ref="P103:R103"/>
    <mergeCell ref="T103:V103"/>
    <mergeCell ref="D104:F104"/>
    <mergeCell ref="H104:J104"/>
    <mergeCell ref="L104:N104"/>
    <mergeCell ref="P104:R104"/>
    <mergeCell ref="T104:V104"/>
    <mergeCell ref="D105:F105"/>
    <mergeCell ref="H105:J105"/>
    <mergeCell ref="L105:N105"/>
    <mergeCell ref="P105:R105"/>
    <mergeCell ref="T105:V105"/>
    <mergeCell ref="D107:F107"/>
    <mergeCell ref="H107:J107"/>
    <mergeCell ref="L107:N107"/>
    <mergeCell ref="P107:R107"/>
    <mergeCell ref="T107:V107"/>
    <mergeCell ref="C108:C111"/>
    <mergeCell ref="D108:F108"/>
    <mergeCell ref="H108:J108"/>
    <mergeCell ref="L108:N108"/>
    <mergeCell ref="P108:R108"/>
    <mergeCell ref="T108:V108"/>
    <mergeCell ref="D109:F109"/>
    <mergeCell ref="H109:J109"/>
    <mergeCell ref="L109:N109"/>
    <mergeCell ref="P109:R109"/>
    <mergeCell ref="T109:V109"/>
    <mergeCell ref="D110:F110"/>
    <mergeCell ref="H110:J110"/>
    <mergeCell ref="L110:N110"/>
    <mergeCell ref="P110:R110"/>
    <mergeCell ref="T110:V110"/>
    <mergeCell ref="D111:F111"/>
    <mergeCell ref="H111:J111"/>
    <mergeCell ref="L111:N111"/>
    <mergeCell ref="P111:R111"/>
    <mergeCell ref="T111:V111"/>
    <mergeCell ref="B112:B123"/>
    <mergeCell ref="D113:F113"/>
    <mergeCell ref="H113:J113"/>
    <mergeCell ref="L113:N113"/>
    <mergeCell ref="P113:R113"/>
    <mergeCell ref="T113:V113"/>
    <mergeCell ref="C114:C117"/>
    <mergeCell ref="D114:F114"/>
    <mergeCell ref="H114:J114"/>
    <mergeCell ref="L114:N114"/>
    <mergeCell ref="P114:R114"/>
    <mergeCell ref="T114:V114"/>
    <mergeCell ref="D115:F115"/>
    <mergeCell ref="H115:J115"/>
    <mergeCell ref="L115:N115"/>
    <mergeCell ref="P115:R115"/>
    <mergeCell ref="T115:V115"/>
    <mergeCell ref="D116:F116"/>
    <mergeCell ref="H116:J116"/>
    <mergeCell ref="L116:N116"/>
    <mergeCell ref="P116:R116"/>
    <mergeCell ref="T116:V116"/>
    <mergeCell ref="D117:F117"/>
    <mergeCell ref="H117:J117"/>
    <mergeCell ref="L117:N117"/>
    <mergeCell ref="P117:R117"/>
    <mergeCell ref="T117:V117"/>
    <mergeCell ref="D119:F119"/>
    <mergeCell ref="H119:J119"/>
    <mergeCell ref="L119:N119"/>
    <mergeCell ref="P119:R119"/>
    <mergeCell ref="T119:V119"/>
    <mergeCell ref="C120:C123"/>
    <mergeCell ref="D120:F120"/>
    <mergeCell ref="H120:J120"/>
    <mergeCell ref="L120:N120"/>
    <mergeCell ref="P120:R120"/>
    <mergeCell ref="T120:V120"/>
    <mergeCell ref="D121:F121"/>
    <mergeCell ref="H121:J121"/>
    <mergeCell ref="L121:N121"/>
    <mergeCell ref="P121:R121"/>
    <mergeCell ref="T121:V121"/>
    <mergeCell ref="D122:F122"/>
    <mergeCell ref="H122:J122"/>
    <mergeCell ref="L122:N122"/>
    <mergeCell ref="P122:R122"/>
    <mergeCell ref="T122:V122"/>
    <mergeCell ref="D123:F123"/>
    <mergeCell ref="H123:J123"/>
    <mergeCell ref="L123:N123"/>
    <mergeCell ref="P123:R123"/>
    <mergeCell ref="T123:V123"/>
    <mergeCell ref="B124:B135"/>
    <mergeCell ref="D125:F125"/>
    <mergeCell ref="H125:J125"/>
    <mergeCell ref="L125:N125"/>
    <mergeCell ref="P125:R125"/>
    <mergeCell ref="T125:V125"/>
    <mergeCell ref="C126:C129"/>
    <mergeCell ref="D126:F126"/>
    <mergeCell ref="H126:J126"/>
    <mergeCell ref="L126:N126"/>
    <mergeCell ref="P126:R126"/>
    <mergeCell ref="T126:V126"/>
    <mergeCell ref="D127:F127"/>
    <mergeCell ref="H127:J127"/>
    <mergeCell ref="L127:N127"/>
    <mergeCell ref="P127:R127"/>
    <mergeCell ref="T127:V127"/>
    <mergeCell ref="D128:F128"/>
    <mergeCell ref="H128:J128"/>
    <mergeCell ref="L128:N128"/>
    <mergeCell ref="P128:R128"/>
    <mergeCell ref="T128:V128"/>
    <mergeCell ref="D129:F129"/>
    <mergeCell ref="H129:J129"/>
    <mergeCell ref="L129:N129"/>
    <mergeCell ref="P129:R129"/>
    <mergeCell ref="T129:V129"/>
    <mergeCell ref="D131:F131"/>
    <mergeCell ref="H131:J131"/>
    <mergeCell ref="L131:N131"/>
    <mergeCell ref="P131:R131"/>
    <mergeCell ref="T131:V131"/>
    <mergeCell ref="C132:C135"/>
    <mergeCell ref="D132:F132"/>
    <mergeCell ref="H132:J132"/>
    <mergeCell ref="L132:N132"/>
    <mergeCell ref="P132:R132"/>
    <mergeCell ref="T132:V132"/>
    <mergeCell ref="D133:F133"/>
    <mergeCell ref="H133:J133"/>
    <mergeCell ref="L133:N133"/>
    <mergeCell ref="P133:R133"/>
    <mergeCell ref="T133:V133"/>
    <mergeCell ref="D134:F134"/>
    <mergeCell ref="H134:J134"/>
    <mergeCell ref="L134:N134"/>
    <mergeCell ref="P134:R134"/>
    <mergeCell ref="T134:V134"/>
    <mergeCell ref="D135:F135"/>
    <mergeCell ref="H135:J135"/>
    <mergeCell ref="L135:N135"/>
    <mergeCell ref="P135:R135"/>
    <mergeCell ref="T135:V135"/>
    <mergeCell ref="B136:B147"/>
    <mergeCell ref="D137:F137"/>
    <mergeCell ref="H137:J137"/>
    <mergeCell ref="L137:N137"/>
    <mergeCell ref="P137:R137"/>
    <mergeCell ref="T137:V137"/>
    <mergeCell ref="C138:C141"/>
    <mergeCell ref="D138:F138"/>
    <mergeCell ref="H138:J138"/>
    <mergeCell ref="L138:N138"/>
    <mergeCell ref="P138:R138"/>
    <mergeCell ref="T138:V138"/>
    <mergeCell ref="D139:F139"/>
    <mergeCell ref="H139:J139"/>
    <mergeCell ref="L139:N139"/>
    <mergeCell ref="P139:R139"/>
    <mergeCell ref="T139:V139"/>
    <mergeCell ref="D140:F140"/>
    <mergeCell ref="H140:J140"/>
    <mergeCell ref="L140:N140"/>
    <mergeCell ref="P140:R140"/>
    <mergeCell ref="T140:V140"/>
    <mergeCell ref="D141:F141"/>
    <mergeCell ref="H141:J141"/>
    <mergeCell ref="L141:N141"/>
    <mergeCell ref="P141:R141"/>
    <mergeCell ref="T141:V141"/>
    <mergeCell ref="D143:F143"/>
    <mergeCell ref="H143:J143"/>
    <mergeCell ref="L143:N143"/>
    <mergeCell ref="P143:R143"/>
    <mergeCell ref="T143:V143"/>
    <mergeCell ref="C144:C147"/>
    <mergeCell ref="D144:F144"/>
    <mergeCell ref="H144:J144"/>
    <mergeCell ref="L144:N144"/>
    <mergeCell ref="P144:R144"/>
    <mergeCell ref="T144:V144"/>
    <mergeCell ref="D145:F145"/>
    <mergeCell ref="H145:J145"/>
    <mergeCell ref="L145:N145"/>
    <mergeCell ref="P145:R145"/>
    <mergeCell ref="T145:V145"/>
    <mergeCell ref="D146:F146"/>
    <mergeCell ref="H146:J146"/>
    <mergeCell ref="L146:N146"/>
    <mergeCell ref="P146:R146"/>
    <mergeCell ref="T146:V146"/>
    <mergeCell ref="D147:F147"/>
    <mergeCell ref="H147:J147"/>
    <mergeCell ref="L147:N147"/>
    <mergeCell ref="P147:R147"/>
    <mergeCell ref="T147:V147"/>
    <mergeCell ref="B148:B159"/>
    <mergeCell ref="D149:F149"/>
    <mergeCell ref="H149:J149"/>
    <mergeCell ref="L149:N149"/>
    <mergeCell ref="P149:R149"/>
    <mergeCell ref="T149:V149"/>
    <mergeCell ref="C150:C153"/>
    <mergeCell ref="D150:F150"/>
    <mergeCell ref="H150:J150"/>
    <mergeCell ref="L150:N150"/>
    <mergeCell ref="P150:R150"/>
    <mergeCell ref="T150:V150"/>
    <mergeCell ref="D151:F151"/>
    <mergeCell ref="H151:J151"/>
    <mergeCell ref="L151:N151"/>
    <mergeCell ref="P151:R151"/>
    <mergeCell ref="T151:V151"/>
    <mergeCell ref="D152:F152"/>
    <mergeCell ref="H152:J152"/>
    <mergeCell ref="L152:N152"/>
    <mergeCell ref="P152:R152"/>
    <mergeCell ref="T152:V152"/>
    <mergeCell ref="D153:F153"/>
    <mergeCell ref="H153:J153"/>
    <mergeCell ref="L153:N153"/>
    <mergeCell ref="P153:R153"/>
    <mergeCell ref="T153:V153"/>
    <mergeCell ref="D155:F155"/>
    <mergeCell ref="H155:J155"/>
    <mergeCell ref="L155:N155"/>
    <mergeCell ref="P155:R155"/>
    <mergeCell ref="T155:V155"/>
    <mergeCell ref="C156:C159"/>
    <mergeCell ref="D156:F156"/>
    <mergeCell ref="H156:J156"/>
    <mergeCell ref="L156:N156"/>
    <mergeCell ref="P156:R156"/>
    <mergeCell ref="T156:V156"/>
    <mergeCell ref="D157:F157"/>
    <mergeCell ref="H157:J157"/>
    <mergeCell ref="L157:N157"/>
    <mergeCell ref="P157:R157"/>
    <mergeCell ref="T157:V157"/>
    <mergeCell ref="D158:F158"/>
    <mergeCell ref="H158:J158"/>
    <mergeCell ref="L158:N158"/>
    <mergeCell ref="P158:R158"/>
    <mergeCell ref="T158:V158"/>
    <mergeCell ref="D159:F159"/>
    <mergeCell ref="H159:J159"/>
    <mergeCell ref="L159:N159"/>
    <mergeCell ref="P159:R159"/>
    <mergeCell ref="T159:V159"/>
    <mergeCell ref="B160:B166"/>
    <mergeCell ref="D161:F161"/>
    <mergeCell ref="H161:J161"/>
    <mergeCell ref="L161:N161"/>
    <mergeCell ref="P161:R161"/>
    <mergeCell ref="T161:V161"/>
    <mergeCell ref="C162:C165"/>
    <mergeCell ref="D162:F162"/>
    <mergeCell ref="H162:J162"/>
    <mergeCell ref="L162:N162"/>
    <mergeCell ref="P162:R162"/>
    <mergeCell ref="T162:V162"/>
    <mergeCell ref="D163:F163"/>
    <mergeCell ref="H163:J163"/>
    <mergeCell ref="L163:N163"/>
    <mergeCell ref="T167:V167"/>
    <mergeCell ref="P163:R163"/>
    <mergeCell ref="T163:V163"/>
    <mergeCell ref="D164:F164"/>
    <mergeCell ref="H164:J164"/>
    <mergeCell ref="L164:N164"/>
    <mergeCell ref="P164:R164"/>
    <mergeCell ref="T164:V164"/>
    <mergeCell ref="P169:R169"/>
    <mergeCell ref="D165:F165"/>
    <mergeCell ref="H165:J165"/>
    <mergeCell ref="L165:N165"/>
    <mergeCell ref="P165:R165"/>
    <mergeCell ref="T165:V165"/>
    <mergeCell ref="D167:F167"/>
    <mergeCell ref="H167:J167"/>
    <mergeCell ref="L167:N167"/>
    <mergeCell ref="P167:R167"/>
    <mergeCell ref="T170:V170"/>
    <mergeCell ref="C168:C171"/>
    <mergeCell ref="D168:F168"/>
    <mergeCell ref="H168:J168"/>
    <mergeCell ref="L168:N168"/>
    <mergeCell ref="P168:R168"/>
    <mergeCell ref="T168:V168"/>
    <mergeCell ref="D169:F169"/>
    <mergeCell ref="H169:J169"/>
    <mergeCell ref="L169:N169"/>
    <mergeCell ref="D171:F171"/>
    <mergeCell ref="H171:J171"/>
    <mergeCell ref="L171:N171"/>
    <mergeCell ref="P171:R171"/>
    <mergeCell ref="T171:V171"/>
    <mergeCell ref="T169:V169"/>
    <mergeCell ref="D170:F170"/>
    <mergeCell ref="H170:J170"/>
    <mergeCell ref="L170:N170"/>
    <mergeCell ref="P170:R170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1" r:id="rId1"/>
  <headerFooter alignWithMargins="0">
    <oddFooter>&amp;C&amp;"Arial,太字"&amp;10RICOH Corporation   Security System Division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6"/>
  <sheetViews>
    <sheetView zoomScale="75" zoomScaleNormal="75" zoomScalePageLayoutView="0" workbookViewId="0" topLeftCell="A34">
      <selection activeCell="A197" sqref="A197"/>
    </sheetView>
  </sheetViews>
  <sheetFormatPr defaultColWidth="9.00390625" defaultRowHeight="13.5"/>
  <cols>
    <col min="1" max="1" width="12.625" style="1" customWidth="1"/>
    <col min="2" max="2" width="18.50390625" style="1" bestFit="1" customWidth="1"/>
    <col min="3" max="3" width="9.00390625" style="1" customWidth="1"/>
    <col min="4" max="4" width="7.625" style="1" customWidth="1"/>
    <col min="5" max="5" width="2.625" style="1" customWidth="1"/>
    <col min="6" max="6" width="7.625" style="1" customWidth="1"/>
    <col min="7" max="7" width="8.625" style="1" customWidth="1"/>
    <col min="8" max="8" width="7.625" style="1" customWidth="1"/>
    <col min="9" max="9" width="2.625" style="1" customWidth="1"/>
    <col min="10" max="10" width="7.625" style="1" customWidth="1"/>
    <col min="11" max="11" width="8.625" style="1" customWidth="1"/>
    <col min="12" max="12" width="7.625" style="1" customWidth="1"/>
    <col min="13" max="13" width="2.625" style="1" customWidth="1"/>
    <col min="14" max="14" width="7.625" style="1" customWidth="1"/>
    <col min="15" max="15" width="8.625" style="1" customWidth="1"/>
    <col min="16" max="16" width="7.625" style="1" customWidth="1"/>
    <col min="17" max="17" width="2.625" style="1" customWidth="1"/>
    <col min="18" max="18" width="7.625" style="1" customWidth="1"/>
    <col min="19" max="19" width="8.625" style="1" customWidth="1"/>
    <col min="20" max="20" width="7.625" style="1" customWidth="1"/>
    <col min="21" max="21" width="2.625" style="1" customWidth="1"/>
    <col min="22" max="22" width="7.625" style="1" customWidth="1"/>
    <col min="23" max="23" width="8.625" style="1" customWidth="1"/>
    <col min="24" max="24" width="7.625" style="1" customWidth="1"/>
    <col min="25" max="25" width="9.00390625" style="1" customWidth="1"/>
    <col min="26" max="26" width="7.625" style="1" customWidth="1"/>
    <col min="27" max="27" width="9.00390625" style="1" customWidth="1"/>
    <col min="28" max="28" width="7.625" style="1" customWidth="1"/>
    <col min="29" max="29" width="9.00390625" style="1" customWidth="1"/>
    <col min="30" max="30" width="7.625" style="1" customWidth="1"/>
    <col min="31" max="31" width="9.00390625" style="1" customWidth="1"/>
    <col min="32" max="32" width="7.625" style="1" customWidth="1"/>
    <col min="33" max="33" width="9.00390625" style="1" customWidth="1"/>
    <col min="34" max="34" width="7.625" style="1" customWidth="1"/>
    <col min="35" max="35" width="9.00390625" style="1" customWidth="1"/>
    <col min="36" max="36" width="7.625" style="1" customWidth="1"/>
    <col min="37" max="37" width="9.00390625" style="1" customWidth="1"/>
    <col min="38" max="38" width="7.625" style="1" customWidth="1"/>
    <col min="39" max="39" width="9.00390625" style="1" customWidth="1"/>
    <col min="40" max="40" width="7.625" style="1" customWidth="1"/>
    <col min="41" max="41" width="9.00390625" style="1" customWidth="1"/>
    <col min="42" max="42" width="7.625" style="1" customWidth="1"/>
    <col min="43" max="43" width="9.00390625" style="1" customWidth="1"/>
    <col min="44" max="44" width="7.625" style="1" customWidth="1"/>
    <col min="45" max="45" width="9.00390625" style="1" customWidth="1"/>
    <col min="46" max="46" width="7.625" style="1" customWidth="1"/>
    <col min="47" max="47" width="9.00390625" style="1" customWidth="1"/>
    <col min="48" max="48" width="7.625" style="1" customWidth="1"/>
    <col min="49" max="49" width="9.00390625" style="1" customWidth="1"/>
    <col min="50" max="50" width="7.625" style="1" customWidth="1"/>
    <col min="51" max="51" width="9.00390625" style="1" customWidth="1"/>
    <col min="52" max="52" width="7.625" style="1" customWidth="1"/>
    <col min="53" max="53" width="9.00390625" style="1" customWidth="1"/>
    <col min="54" max="54" width="7.625" style="1" customWidth="1"/>
    <col min="55" max="16384" width="9.00390625" style="1" customWidth="1"/>
  </cols>
  <sheetData>
    <row r="1" ht="34.5" thickBot="1">
      <c r="A1" s="4" t="s">
        <v>13</v>
      </c>
    </row>
    <row r="2" ht="14.25" customHeight="1">
      <c r="A2" s="60" t="s">
        <v>21</v>
      </c>
    </row>
    <row r="3" spans="1:23" ht="18.75" thickBot="1">
      <c r="A3" s="61"/>
      <c r="B3" s="5" t="s">
        <v>19</v>
      </c>
      <c r="C3" s="62" t="s">
        <v>14</v>
      </c>
      <c r="D3" s="64" t="s">
        <v>30</v>
      </c>
      <c r="E3" s="65"/>
      <c r="F3" s="65"/>
      <c r="G3" s="66"/>
      <c r="H3" s="64" t="s">
        <v>31</v>
      </c>
      <c r="I3" s="65"/>
      <c r="J3" s="65"/>
      <c r="K3" s="66"/>
      <c r="L3" s="64" t="s">
        <v>32</v>
      </c>
      <c r="M3" s="65"/>
      <c r="N3" s="65"/>
      <c r="O3" s="66"/>
      <c r="P3" s="64" t="s">
        <v>63</v>
      </c>
      <c r="Q3" s="65"/>
      <c r="R3" s="65"/>
      <c r="S3" s="66"/>
      <c r="T3" s="64" t="s">
        <v>33</v>
      </c>
      <c r="U3" s="65"/>
      <c r="V3" s="65"/>
      <c r="W3" s="66"/>
    </row>
    <row r="4" spans="1:23" ht="14.25" customHeight="1">
      <c r="A4" s="37" t="s">
        <v>66</v>
      </c>
      <c r="B4" s="38">
        <v>4.8</v>
      </c>
      <c r="C4" s="63"/>
      <c r="D4" s="70" t="s">
        <v>15</v>
      </c>
      <c r="E4" s="71"/>
      <c r="F4" s="71"/>
      <c r="G4" s="72"/>
      <c r="H4" s="70" t="s">
        <v>29</v>
      </c>
      <c r="I4" s="71"/>
      <c r="J4" s="71"/>
      <c r="K4" s="72"/>
      <c r="L4" s="70" t="s">
        <v>47</v>
      </c>
      <c r="M4" s="71"/>
      <c r="N4" s="71"/>
      <c r="O4" s="72"/>
      <c r="P4" s="70" t="s">
        <v>49</v>
      </c>
      <c r="Q4" s="71"/>
      <c r="R4" s="71"/>
      <c r="S4" s="72"/>
      <c r="T4" s="70" t="s">
        <v>51</v>
      </c>
      <c r="U4" s="71"/>
      <c r="V4" s="71"/>
      <c r="W4" s="72"/>
    </row>
    <row r="5" spans="1:23" ht="18" customHeight="1">
      <c r="A5" s="37" t="s">
        <v>68</v>
      </c>
      <c r="B5" s="38">
        <v>6.4</v>
      </c>
      <c r="C5" s="50"/>
      <c r="D5" s="67" t="s">
        <v>35</v>
      </c>
      <c r="E5" s="68"/>
      <c r="F5" s="69"/>
      <c r="G5" s="2" t="s">
        <v>17</v>
      </c>
      <c r="H5" s="67" t="s">
        <v>35</v>
      </c>
      <c r="I5" s="68"/>
      <c r="J5" s="69"/>
      <c r="K5" s="2" t="s">
        <v>17</v>
      </c>
      <c r="L5" s="67" t="s">
        <v>35</v>
      </c>
      <c r="M5" s="68"/>
      <c r="N5" s="69"/>
      <c r="O5" s="2" t="s">
        <v>17</v>
      </c>
      <c r="P5" s="67" t="s">
        <v>35</v>
      </c>
      <c r="Q5" s="68"/>
      <c r="R5" s="69"/>
      <c r="S5" s="2" t="s">
        <v>17</v>
      </c>
      <c r="T5" s="67" t="s">
        <v>35</v>
      </c>
      <c r="U5" s="68"/>
      <c r="V5" s="69"/>
      <c r="W5" s="2" t="s">
        <v>17</v>
      </c>
    </row>
    <row r="6" spans="3:23" ht="18" customHeight="1" hidden="1">
      <c r="C6" s="73" t="s">
        <v>64</v>
      </c>
      <c r="D6" s="51" t="s">
        <v>37</v>
      </c>
      <c r="E6" s="52"/>
      <c r="F6" s="53"/>
      <c r="G6" s="16">
        <v>51.37755</v>
      </c>
      <c r="H6" s="51" t="s">
        <v>37</v>
      </c>
      <c r="I6" s="52"/>
      <c r="J6" s="53"/>
      <c r="K6" s="16">
        <v>51.12123</v>
      </c>
      <c r="L6" s="51" t="s">
        <v>37</v>
      </c>
      <c r="M6" s="52"/>
      <c r="N6" s="53"/>
      <c r="O6" s="16">
        <v>25.00048</v>
      </c>
      <c r="P6" s="51" t="s">
        <v>37</v>
      </c>
      <c r="Q6" s="52"/>
      <c r="R6" s="53"/>
      <c r="S6" s="16">
        <v>15.98947</v>
      </c>
      <c r="T6" s="51" t="s">
        <v>37</v>
      </c>
      <c r="U6" s="52"/>
      <c r="V6" s="53"/>
      <c r="W6" s="16">
        <v>8.23925</v>
      </c>
    </row>
    <row r="7" spans="3:23" ht="18" customHeight="1" hidden="1">
      <c r="C7" s="48"/>
      <c r="D7" s="51" t="s">
        <v>38</v>
      </c>
      <c r="E7" s="52"/>
      <c r="F7" s="53"/>
      <c r="G7" s="16">
        <v>29.66939</v>
      </c>
      <c r="H7" s="51" t="s">
        <v>38</v>
      </c>
      <c r="I7" s="52"/>
      <c r="J7" s="53"/>
      <c r="K7" s="16">
        <v>28.87381</v>
      </c>
      <c r="L7" s="51" t="s">
        <v>38</v>
      </c>
      <c r="M7" s="52"/>
      <c r="N7" s="53"/>
      <c r="O7" s="16">
        <v>37.79365</v>
      </c>
      <c r="P7" s="51" t="s">
        <v>38</v>
      </c>
      <c r="Q7" s="52"/>
      <c r="R7" s="53"/>
      <c r="S7" s="16">
        <v>29.33434</v>
      </c>
      <c r="T7" s="51" t="s">
        <v>38</v>
      </c>
      <c r="U7" s="52"/>
      <c r="V7" s="53"/>
      <c r="W7" s="16">
        <v>27.75886</v>
      </c>
    </row>
    <row r="8" spans="3:23" ht="18" customHeight="1" hidden="1">
      <c r="C8" s="48"/>
      <c r="D8" s="51" t="s">
        <v>40</v>
      </c>
      <c r="E8" s="52"/>
      <c r="F8" s="53"/>
      <c r="G8" s="17">
        <v>-364.2</v>
      </c>
      <c r="H8" s="51" t="s">
        <v>40</v>
      </c>
      <c r="I8" s="52"/>
      <c r="J8" s="53"/>
      <c r="K8" s="17">
        <v>-204.8</v>
      </c>
      <c r="L8" s="51" t="s">
        <v>40</v>
      </c>
      <c r="M8" s="52"/>
      <c r="N8" s="53"/>
      <c r="O8" s="34">
        <v>-10000000000</v>
      </c>
      <c r="P8" s="51" t="s">
        <v>40</v>
      </c>
      <c r="Q8" s="52"/>
      <c r="R8" s="53"/>
      <c r="S8" s="34">
        <v>-10000000000</v>
      </c>
      <c r="T8" s="51" t="s">
        <v>40</v>
      </c>
      <c r="U8" s="52"/>
      <c r="V8" s="53"/>
      <c r="W8" s="34">
        <v>-10000000000</v>
      </c>
    </row>
    <row r="9" spans="3:23" ht="18" customHeight="1" hidden="1">
      <c r="C9" s="48"/>
      <c r="D9" s="51" t="s">
        <v>41</v>
      </c>
      <c r="E9" s="52"/>
      <c r="F9" s="53"/>
      <c r="G9" s="9">
        <f>G8-G$12</f>
        <v>-393.86939</v>
      </c>
      <c r="H9" s="51" t="s">
        <v>41</v>
      </c>
      <c r="I9" s="52"/>
      <c r="J9" s="53"/>
      <c r="K9" s="9">
        <f>K8-K$12</f>
        <v>-233.67381</v>
      </c>
      <c r="L9" s="51" t="s">
        <v>41</v>
      </c>
      <c r="M9" s="52"/>
      <c r="N9" s="53"/>
      <c r="O9" s="9">
        <f>O8-O$12</f>
        <v>-10000000037.79365</v>
      </c>
      <c r="P9" s="51" t="s">
        <v>41</v>
      </c>
      <c r="Q9" s="52"/>
      <c r="R9" s="53"/>
      <c r="S9" s="9">
        <f>S8-S$12</f>
        <v>-10000000029.33434</v>
      </c>
      <c r="T9" s="51" t="s">
        <v>41</v>
      </c>
      <c r="U9" s="52"/>
      <c r="V9" s="53"/>
      <c r="W9" s="9">
        <f>W8-W$12</f>
        <v>-10000000027.75886</v>
      </c>
    </row>
    <row r="10" spans="3:23" ht="18" customHeight="1" hidden="1">
      <c r="C10" s="74"/>
      <c r="D10" s="51" t="s">
        <v>42</v>
      </c>
      <c r="E10" s="52"/>
      <c r="F10" s="53"/>
      <c r="G10" s="9">
        <f>G9*G6/(G9+G6)</f>
        <v>59.08474864158661</v>
      </c>
      <c r="H10" s="51" t="s">
        <v>42</v>
      </c>
      <c r="I10" s="52"/>
      <c r="J10" s="53"/>
      <c r="K10" s="9">
        <f>K9*K6/(K9+K6)</f>
        <v>65.4369967599817</v>
      </c>
      <c r="L10" s="51" t="s">
        <v>42</v>
      </c>
      <c r="M10" s="52"/>
      <c r="N10" s="53"/>
      <c r="O10" s="9">
        <f>O9*O6/(O9+O6)</f>
        <v>25.0004800625024</v>
      </c>
      <c r="P10" s="51" t="s">
        <v>42</v>
      </c>
      <c r="Q10" s="52"/>
      <c r="R10" s="53"/>
      <c r="S10" s="9">
        <f>S9*S6/(S9+S6)</f>
        <v>15.989470025566316</v>
      </c>
      <c r="T10" s="51" t="s">
        <v>42</v>
      </c>
      <c r="U10" s="52"/>
      <c r="V10" s="53"/>
      <c r="W10" s="9">
        <f>W9*W6/(W9+W6)</f>
        <v>8.239250006788525</v>
      </c>
    </row>
    <row r="11" spans="3:23" ht="18" customHeight="1" hidden="1">
      <c r="C11" s="11" t="s">
        <v>45</v>
      </c>
      <c r="D11" s="51" t="s">
        <v>37</v>
      </c>
      <c r="E11" s="52"/>
      <c r="F11" s="53"/>
      <c r="G11" s="16">
        <v>51.37755</v>
      </c>
      <c r="H11" s="51" t="s">
        <v>37</v>
      </c>
      <c r="I11" s="52"/>
      <c r="J11" s="53"/>
      <c r="K11" s="16">
        <v>51.12123</v>
      </c>
      <c r="L11" s="51" t="s">
        <v>37</v>
      </c>
      <c r="M11" s="52"/>
      <c r="N11" s="53"/>
      <c r="O11" s="16">
        <v>25.00048</v>
      </c>
      <c r="P11" s="51" t="s">
        <v>37</v>
      </c>
      <c r="Q11" s="52"/>
      <c r="R11" s="53"/>
      <c r="S11" s="16">
        <v>15.98947</v>
      </c>
      <c r="T11" s="51" t="s">
        <v>37</v>
      </c>
      <c r="U11" s="52"/>
      <c r="V11" s="53"/>
      <c r="W11" s="16">
        <v>8.23925</v>
      </c>
    </row>
    <row r="12" spans="3:23" ht="18" customHeight="1" hidden="1">
      <c r="C12" s="8">
        <v>5</v>
      </c>
      <c r="D12" s="51" t="s">
        <v>38</v>
      </c>
      <c r="E12" s="52"/>
      <c r="F12" s="53"/>
      <c r="G12" s="16">
        <v>29.66939</v>
      </c>
      <c r="H12" s="51" t="s">
        <v>38</v>
      </c>
      <c r="I12" s="52"/>
      <c r="J12" s="53"/>
      <c r="K12" s="16">
        <v>28.87381</v>
      </c>
      <c r="L12" s="51" t="s">
        <v>38</v>
      </c>
      <c r="M12" s="52"/>
      <c r="N12" s="53"/>
      <c r="O12" s="16">
        <v>37.79365</v>
      </c>
      <c r="P12" s="51" t="s">
        <v>38</v>
      </c>
      <c r="Q12" s="52"/>
      <c r="R12" s="53"/>
      <c r="S12" s="16">
        <v>29.33434</v>
      </c>
      <c r="T12" s="51" t="s">
        <v>38</v>
      </c>
      <c r="U12" s="52"/>
      <c r="V12" s="53"/>
      <c r="W12" s="16">
        <v>27.75886</v>
      </c>
    </row>
    <row r="13" spans="3:23" ht="18" customHeight="1" hidden="1">
      <c r="C13" s="48" t="s">
        <v>1</v>
      </c>
      <c r="D13" s="51" t="s">
        <v>40</v>
      </c>
      <c r="E13" s="52"/>
      <c r="F13" s="53"/>
      <c r="G13" s="17">
        <v>-227.2</v>
      </c>
      <c r="H13" s="51" t="s">
        <v>40</v>
      </c>
      <c r="I13" s="52"/>
      <c r="J13" s="53"/>
      <c r="K13" s="17">
        <v>-150.05</v>
      </c>
      <c r="L13" s="51" t="s">
        <v>40</v>
      </c>
      <c r="M13" s="52"/>
      <c r="N13" s="53"/>
      <c r="O13" s="17">
        <v>-100</v>
      </c>
      <c r="P13" s="51" t="s">
        <v>40</v>
      </c>
      <c r="Q13" s="52"/>
      <c r="R13" s="53"/>
      <c r="S13" s="17">
        <v>-100</v>
      </c>
      <c r="T13" s="51" t="s">
        <v>40</v>
      </c>
      <c r="U13" s="52"/>
      <c r="V13" s="53"/>
      <c r="W13" s="17">
        <v>-100</v>
      </c>
    </row>
    <row r="14" spans="3:23" ht="18" customHeight="1" hidden="1">
      <c r="C14" s="49"/>
      <c r="D14" s="51" t="s">
        <v>41</v>
      </c>
      <c r="E14" s="52"/>
      <c r="F14" s="53"/>
      <c r="G14" s="9">
        <f>G13-G$12</f>
        <v>-256.86939</v>
      </c>
      <c r="H14" s="51" t="s">
        <v>41</v>
      </c>
      <c r="I14" s="52"/>
      <c r="J14" s="53"/>
      <c r="K14" s="9">
        <f>K13-K$12</f>
        <v>-178.92381</v>
      </c>
      <c r="L14" s="51" t="s">
        <v>41</v>
      </c>
      <c r="M14" s="52"/>
      <c r="N14" s="53"/>
      <c r="O14" s="9">
        <f>O13-O$12</f>
        <v>-137.79365</v>
      </c>
      <c r="P14" s="51" t="s">
        <v>41</v>
      </c>
      <c r="Q14" s="52"/>
      <c r="R14" s="53"/>
      <c r="S14" s="9">
        <f>S13-S$12</f>
        <v>-129.33434</v>
      </c>
      <c r="T14" s="51" t="s">
        <v>41</v>
      </c>
      <c r="U14" s="52"/>
      <c r="V14" s="53"/>
      <c r="W14" s="9">
        <f>W13-W$12</f>
        <v>-127.75886</v>
      </c>
    </row>
    <row r="15" spans="3:23" ht="18" customHeight="1" hidden="1">
      <c r="C15" s="49"/>
      <c r="D15" s="51" t="s">
        <v>42</v>
      </c>
      <c r="E15" s="52"/>
      <c r="F15" s="53"/>
      <c r="G15" s="9">
        <f>G14*G11/(G14+G11)</f>
        <v>64.22308510252523</v>
      </c>
      <c r="H15" s="51" t="s">
        <v>42</v>
      </c>
      <c r="I15" s="52"/>
      <c r="J15" s="53"/>
      <c r="K15" s="9">
        <f>K14*K11/(K14+K11)</f>
        <v>71.56980120030676</v>
      </c>
      <c r="L15" s="51" t="s">
        <v>42</v>
      </c>
      <c r="M15" s="52"/>
      <c r="N15" s="53"/>
      <c r="O15" s="9">
        <f>O14*O11/(O14+O11)</f>
        <v>30.541808435315716</v>
      </c>
      <c r="P15" s="51" t="s">
        <v>42</v>
      </c>
      <c r="Q15" s="52"/>
      <c r="R15" s="53"/>
      <c r="S15" s="9">
        <f>S14*S11/(S14+S11)</f>
        <v>18.245091722279096</v>
      </c>
      <c r="T15" s="51" t="s">
        <v>42</v>
      </c>
      <c r="U15" s="52"/>
      <c r="V15" s="53"/>
      <c r="W15" s="9">
        <f>W14*W11/(W14+W11)</f>
        <v>8.80723412045103</v>
      </c>
    </row>
    <row r="16" spans="1:23" ht="18" customHeight="1">
      <c r="A16" s="39" t="s">
        <v>61</v>
      </c>
      <c r="B16" s="54" t="s">
        <v>18</v>
      </c>
      <c r="C16" s="35" t="s">
        <v>64</v>
      </c>
      <c r="D16" s="23">
        <f>IF(G18&lt;-$C$12,ABS($B$4/G21),"")</f>
        <v>30.04828453284824</v>
      </c>
      <c r="E16" s="7" t="s">
        <v>36</v>
      </c>
      <c r="F16" s="24">
        <f>IF(G18&lt;-$C$12,ABS($B$5/G21),"")</f>
        <v>40.06437937713099</v>
      </c>
      <c r="G16" s="18">
        <f>IF(G18&lt;-$C$12,-G18,"-")</f>
        <v>343.3346685417994</v>
      </c>
      <c r="H16" s="23">
        <f>IF(K18&lt;-$C$12,ABS($B$4/K21),"")</f>
        <v>16.562214293410157</v>
      </c>
      <c r="I16" s="7" t="s">
        <v>36</v>
      </c>
      <c r="J16" s="24">
        <f>IF(K18&lt;-$C$12,ABS($B$5/K21),"")</f>
        <v>22.082952391213542</v>
      </c>
      <c r="K16" s="18">
        <f>IF(K18&lt;-$C$12,-K18,"-")</f>
        <v>198.63924629223084</v>
      </c>
      <c r="L16" s="23">
        <f>IF(O18&lt;-$C$12,ABS($B$4/O21),"")</f>
        <v>240.00457799827495</v>
      </c>
      <c r="M16" s="7" t="s">
        <v>36</v>
      </c>
      <c r="N16" s="24">
        <f>IF(O18&lt;-$C$12,ABS($B$5/O21),"")</f>
        <v>320.0061039977</v>
      </c>
      <c r="O16" s="18">
        <f>IF(O18&lt;-$C$12,-O18,"-")</f>
        <v>1237.2546741988153</v>
      </c>
      <c r="P16" s="23">
        <f>IF(S18&lt;-$C$12,ABS($B$4/S21),"")</f>
        <v>153.49890415119722</v>
      </c>
      <c r="Q16" s="7" t="s">
        <v>36</v>
      </c>
      <c r="R16" s="24">
        <f>IF(S18&lt;-$C$12,ABS($B$5/S21),"")</f>
        <v>204.66520553492967</v>
      </c>
      <c r="S16" s="18">
        <f>IF(S18&lt;-$C$12,-S18,"-")</f>
        <v>497.9814056163425</v>
      </c>
      <c r="T16" s="23">
        <f>IF(W18&lt;-$C$12,ABS($B$4/W21),"")</f>
        <v>79.09679892609876</v>
      </c>
      <c r="U16" s="7" t="s">
        <v>36</v>
      </c>
      <c r="V16" s="24">
        <f>IF(W18&lt;-$C$12,ABS($B$5/W21),"")</f>
        <v>105.46239856813169</v>
      </c>
      <c r="W16" s="18">
        <f>IF(W18&lt;-$C$12,-W18,"-")</f>
        <v>116.25086928163734</v>
      </c>
    </row>
    <row r="17" spans="1:23" s="13" customFormat="1" ht="18" customHeight="1" hidden="1">
      <c r="A17" s="40"/>
      <c r="B17" s="55"/>
      <c r="C17" s="12"/>
      <c r="D17" s="51" t="s">
        <v>39</v>
      </c>
      <c r="E17" s="52"/>
      <c r="F17" s="53"/>
      <c r="G17" s="10">
        <v>0.5</v>
      </c>
      <c r="H17" s="51" t="s">
        <v>39</v>
      </c>
      <c r="I17" s="52"/>
      <c r="J17" s="53"/>
      <c r="K17" s="10">
        <v>0.5</v>
      </c>
      <c r="L17" s="51" t="s">
        <v>39</v>
      </c>
      <c r="M17" s="52"/>
      <c r="N17" s="53"/>
      <c r="O17" s="10">
        <v>0.5</v>
      </c>
      <c r="P17" s="51" t="s">
        <v>39</v>
      </c>
      <c r="Q17" s="52"/>
      <c r="R17" s="53"/>
      <c r="S17" s="10">
        <v>0.5</v>
      </c>
      <c r="T17" s="51" t="s">
        <v>39</v>
      </c>
      <c r="U17" s="52"/>
      <c r="V17" s="53"/>
      <c r="W17" s="10">
        <v>0.5</v>
      </c>
    </row>
    <row r="18" spans="1:23" ht="18" customHeight="1" hidden="1">
      <c r="A18" s="40"/>
      <c r="B18" s="55"/>
      <c r="C18" s="48"/>
      <c r="D18" s="51" t="s">
        <v>40</v>
      </c>
      <c r="E18" s="52"/>
      <c r="F18" s="53"/>
      <c r="G18" s="9">
        <f>G19+G$12</f>
        <v>-343.3346685417994</v>
      </c>
      <c r="H18" s="51" t="s">
        <v>40</v>
      </c>
      <c r="I18" s="52"/>
      <c r="J18" s="53"/>
      <c r="K18" s="9">
        <f>K19+K$12</f>
        <v>-198.63924629223084</v>
      </c>
      <c r="L18" s="51" t="s">
        <v>40</v>
      </c>
      <c r="M18" s="52"/>
      <c r="N18" s="53"/>
      <c r="O18" s="9">
        <f>O19+O$12</f>
        <v>-1237.2546741988153</v>
      </c>
      <c r="P18" s="51" t="s">
        <v>40</v>
      </c>
      <c r="Q18" s="52"/>
      <c r="R18" s="53"/>
      <c r="S18" s="9">
        <f>S19+S$12</f>
        <v>-497.9814056163425</v>
      </c>
      <c r="T18" s="51" t="s">
        <v>40</v>
      </c>
      <c r="U18" s="52"/>
      <c r="V18" s="53"/>
      <c r="W18" s="9">
        <f>W19+W$12</f>
        <v>-116.25086928163734</v>
      </c>
    </row>
    <row r="19" spans="1:23" ht="18" customHeight="1" hidden="1">
      <c r="A19" s="40"/>
      <c r="B19" s="55"/>
      <c r="C19" s="49"/>
      <c r="D19" s="51" t="s">
        <v>41</v>
      </c>
      <c r="E19" s="52"/>
      <c r="F19" s="53"/>
      <c r="G19" s="9">
        <f>G$11*G20/(G$11-G20)</f>
        <v>-373.0040585417994</v>
      </c>
      <c r="H19" s="51" t="s">
        <v>41</v>
      </c>
      <c r="I19" s="52"/>
      <c r="J19" s="53"/>
      <c r="K19" s="9">
        <f>K$11*K20/(K$11-K20)</f>
        <v>-227.51305629223083</v>
      </c>
      <c r="L19" s="51" t="s">
        <v>41</v>
      </c>
      <c r="M19" s="52"/>
      <c r="N19" s="53"/>
      <c r="O19" s="9">
        <f>O$11*O20/(O$11-O20)</f>
        <v>-1275.0483241988154</v>
      </c>
      <c r="P19" s="51" t="s">
        <v>41</v>
      </c>
      <c r="Q19" s="52"/>
      <c r="R19" s="53"/>
      <c r="S19" s="9">
        <f>S$11*S20/(S$11-S20)</f>
        <v>-527.3157456163425</v>
      </c>
      <c r="T19" s="51" t="s">
        <v>41</v>
      </c>
      <c r="U19" s="52"/>
      <c r="V19" s="53"/>
      <c r="W19" s="9">
        <f>W$11*W20/(W$11-W20)</f>
        <v>-144.00972928163733</v>
      </c>
    </row>
    <row r="20" spans="1:23" ht="18" customHeight="1" hidden="1">
      <c r="A20" s="40"/>
      <c r="B20" s="55"/>
      <c r="C20" s="49"/>
      <c r="D20" s="51" t="s">
        <v>42</v>
      </c>
      <c r="E20" s="52"/>
      <c r="F20" s="53"/>
      <c r="G20" s="9">
        <f>G$10+G17</f>
        <v>59.58474864158661</v>
      </c>
      <c r="H20" s="51" t="s">
        <v>42</v>
      </c>
      <c r="I20" s="52"/>
      <c r="J20" s="53"/>
      <c r="K20" s="9">
        <f>K$10+K17</f>
        <v>65.9369967599817</v>
      </c>
      <c r="L20" s="51" t="s">
        <v>42</v>
      </c>
      <c r="M20" s="52"/>
      <c r="N20" s="53"/>
      <c r="O20" s="9">
        <f>O$10+O17</f>
        <v>25.5004800625024</v>
      </c>
      <c r="P20" s="51" t="s">
        <v>42</v>
      </c>
      <c r="Q20" s="52"/>
      <c r="R20" s="53"/>
      <c r="S20" s="9">
        <f>S$10+S17</f>
        <v>16.489470025566316</v>
      </c>
      <c r="T20" s="51" t="s">
        <v>42</v>
      </c>
      <c r="U20" s="52"/>
      <c r="V20" s="53"/>
      <c r="W20" s="9">
        <f>W$10+W17</f>
        <v>8.739250006788525</v>
      </c>
    </row>
    <row r="21" spans="1:23" ht="18" customHeight="1" hidden="1">
      <c r="A21" s="40"/>
      <c r="B21" s="55"/>
      <c r="C21" s="50"/>
      <c r="D21" s="51" t="s">
        <v>43</v>
      </c>
      <c r="E21" s="52"/>
      <c r="F21" s="53"/>
      <c r="G21" s="36">
        <f>G20/G19</f>
        <v>-0.15974289629588428</v>
      </c>
      <c r="H21" s="51" t="s">
        <v>43</v>
      </c>
      <c r="I21" s="52"/>
      <c r="J21" s="53"/>
      <c r="K21" s="14">
        <f>K20/K19</f>
        <v>-0.28981632014686853</v>
      </c>
      <c r="L21" s="51" t="s">
        <v>43</v>
      </c>
      <c r="M21" s="52"/>
      <c r="N21" s="53"/>
      <c r="O21" s="14">
        <f>O20/O19</f>
        <v>-0.01999961850742072</v>
      </c>
      <c r="P21" s="51" t="s">
        <v>43</v>
      </c>
      <c r="Q21" s="52"/>
      <c r="R21" s="53"/>
      <c r="S21" s="14">
        <f>S20/S19</f>
        <v>-0.03127058154937689</v>
      </c>
      <c r="T21" s="51" t="s">
        <v>43</v>
      </c>
      <c r="U21" s="52"/>
      <c r="V21" s="53"/>
      <c r="W21" s="14">
        <f>W20/W19</f>
        <v>-0.060685136000063755</v>
      </c>
    </row>
    <row r="22" spans="1:23" ht="18" customHeight="1">
      <c r="A22" s="40"/>
      <c r="B22" s="55"/>
      <c r="C22" s="3" t="s">
        <v>1</v>
      </c>
      <c r="D22" s="21">
        <f>IF(G24&lt;-$C$12,ABS($B$4/G27),"")</f>
        <v>18.479007256392155</v>
      </c>
      <c r="E22" s="19" t="s">
        <v>36</v>
      </c>
      <c r="F22" s="22">
        <f>IF(G24&lt;-$C$12,ABS($B$5/G27),"")</f>
        <v>24.638676341856208</v>
      </c>
      <c r="G22" s="20">
        <f>IF(G24&lt;-$C$12,-G24,"-")</f>
        <v>219.50110151367724</v>
      </c>
      <c r="H22" s="21">
        <f>IF(K24&lt;-$C$12,ABS($B$4/K27),"")</f>
        <v>11.713538916506474</v>
      </c>
      <c r="I22" s="19" t="s">
        <v>36</v>
      </c>
      <c r="J22" s="22">
        <f>IF(K24&lt;-$C$12,ABS($B$5/K27),"")</f>
        <v>15.618051888675302</v>
      </c>
      <c r="K22" s="20">
        <f>IF(K24&lt;-$C$12,-K24,"-")</f>
        <v>146.99961105514132</v>
      </c>
      <c r="L22" s="21">
        <f>IF(O24&lt;-$C$12,ABS($B$4/O27),"")</f>
        <v>19.86356234143869</v>
      </c>
      <c r="M22" s="19" t="s">
        <v>36</v>
      </c>
      <c r="N22" s="22">
        <f>IF(O24&lt;-$C$12,ABS($B$5/O27),"")</f>
        <v>26.484749788584924</v>
      </c>
      <c r="O22" s="20">
        <f>IF(O24&lt;-$C$12,-O24,"-")</f>
        <v>90.664870217894</v>
      </c>
      <c r="P22" s="21">
        <f>IF(S24&lt;-$C$12,ABS($B$4/S27),"")</f>
        <v>27.85195637684361</v>
      </c>
      <c r="Q22" s="19" t="s">
        <v>36</v>
      </c>
      <c r="R22" s="22">
        <f>IF(S24&lt;-$C$12,ABS($B$5/S27),"")</f>
        <v>37.135941835791485</v>
      </c>
      <c r="S22" s="20">
        <f>IF(S24&lt;-$C$12,-S24,"-")</f>
        <v>79.43388436017702</v>
      </c>
      <c r="T22" s="21">
        <f>IF(W24&lt;-$C$12,ABS($B$4/W27),"")</f>
        <v>37.03088767209196</v>
      </c>
      <c r="U22" s="19" t="s">
        <v>36</v>
      </c>
      <c r="V22" s="22">
        <f>IF(W24&lt;-$C$12,ABS($B$5/W27),"")</f>
        <v>49.374516896122614</v>
      </c>
      <c r="W22" s="20">
        <f>IF(W24&lt;-$C$12,-W24,"-")</f>
        <v>44.044294427559095</v>
      </c>
    </row>
    <row r="23" spans="1:23" s="13" customFormat="1" ht="18" customHeight="1" hidden="1">
      <c r="A23" s="40"/>
      <c r="B23" s="55"/>
      <c r="C23" s="12"/>
      <c r="D23" s="57" t="s">
        <v>39</v>
      </c>
      <c r="E23" s="58"/>
      <c r="F23" s="59"/>
      <c r="G23" s="15">
        <v>0.5</v>
      </c>
      <c r="H23" s="57" t="s">
        <v>39</v>
      </c>
      <c r="I23" s="58"/>
      <c r="J23" s="59"/>
      <c r="K23" s="15">
        <v>0.5</v>
      </c>
      <c r="L23" s="57" t="s">
        <v>39</v>
      </c>
      <c r="M23" s="58"/>
      <c r="N23" s="59"/>
      <c r="O23" s="15">
        <v>0.5</v>
      </c>
      <c r="P23" s="57" t="s">
        <v>39</v>
      </c>
      <c r="Q23" s="58"/>
      <c r="R23" s="59"/>
      <c r="S23" s="15">
        <v>0.5</v>
      </c>
      <c r="T23" s="57" t="s">
        <v>39</v>
      </c>
      <c r="U23" s="58"/>
      <c r="V23" s="59"/>
      <c r="W23" s="15">
        <v>0.5</v>
      </c>
    </row>
    <row r="24" spans="1:23" ht="18" customHeight="1" hidden="1">
      <c r="A24" s="40"/>
      <c r="B24" s="55"/>
      <c r="C24" s="48"/>
      <c r="D24" s="51" t="s">
        <v>40</v>
      </c>
      <c r="E24" s="52"/>
      <c r="F24" s="53"/>
      <c r="G24" s="9">
        <f>G25+G$12</f>
        <v>-219.50110151367724</v>
      </c>
      <c r="H24" s="51" t="s">
        <v>40</v>
      </c>
      <c r="I24" s="52"/>
      <c r="J24" s="53"/>
      <c r="K24" s="9">
        <f>K25+K$12</f>
        <v>-146.99961105514132</v>
      </c>
      <c r="L24" s="51" t="s">
        <v>40</v>
      </c>
      <c r="M24" s="52"/>
      <c r="N24" s="53"/>
      <c r="O24" s="9">
        <f>O25+O$12</f>
        <v>-90.664870217894</v>
      </c>
      <c r="P24" s="51" t="s">
        <v>40</v>
      </c>
      <c r="Q24" s="52"/>
      <c r="R24" s="53"/>
      <c r="S24" s="9">
        <f>S25+S$12</f>
        <v>-79.43388436017702</v>
      </c>
      <c r="T24" s="51" t="s">
        <v>40</v>
      </c>
      <c r="U24" s="52"/>
      <c r="V24" s="53"/>
      <c r="W24" s="9">
        <f>W25+W$12</f>
        <v>-44.044294427559095</v>
      </c>
    </row>
    <row r="25" spans="1:23" ht="18" customHeight="1" hidden="1">
      <c r="A25" s="40"/>
      <c r="B25" s="55"/>
      <c r="C25" s="49"/>
      <c r="D25" s="51" t="s">
        <v>41</v>
      </c>
      <c r="E25" s="52"/>
      <c r="F25" s="53"/>
      <c r="G25" s="9">
        <f>G$11*G26/(G$11-G26)</f>
        <v>-249.17049151367723</v>
      </c>
      <c r="H25" s="51" t="s">
        <v>41</v>
      </c>
      <c r="I25" s="52"/>
      <c r="J25" s="53"/>
      <c r="K25" s="9">
        <f>K$11*K26/(K$11-K26)</f>
        <v>-175.8734210551413</v>
      </c>
      <c r="L25" s="51" t="s">
        <v>41</v>
      </c>
      <c r="M25" s="52"/>
      <c r="N25" s="53"/>
      <c r="O25" s="9">
        <f>O$11*O26/(O$11-O26)</f>
        <v>-128.458520217894</v>
      </c>
      <c r="P25" s="51" t="s">
        <v>41</v>
      </c>
      <c r="Q25" s="52"/>
      <c r="R25" s="53"/>
      <c r="S25" s="9">
        <f>S$11*S26/(S$11-S26)</f>
        <v>-108.76822436017702</v>
      </c>
      <c r="T25" s="51" t="s">
        <v>41</v>
      </c>
      <c r="U25" s="52"/>
      <c r="V25" s="53"/>
      <c r="W25" s="9">
        <f>W$11*W26/(W$11-W26)</f>
        <v>-71.8031544275591</v>
      </c>
    </row>
    <row r="26" spans="1:23" ht="18" customHeight="1" hidden="1">
      <c r="A26" s="40"/>
      <c r="B26" s="55"/>
      <c r="C26" s="49"/>
      <c r="D26" s="51" t="s">
        <v>42</v>
      </c>
      <c r="E26" s="52"/>
      <c r="F26" s="53"/>
      <c r="G26" s="9">
        <f>G$15+G23</f>
        <v>64.72308510252523</v>
      </c>
      <c r="H26" s="51" t="s">
        <v>42</v>
      </c>
      <c r="I26" s="52"/>
      <c r="J26" s="53"/>
      <c r="K26" s="9">
        <f>K$15+K23</f>
        <v>72.06980120030676</v>
      </c>
      <c r="L26" s="51" t="s">
        <v>42</v>
      </c>
      <c r="M26" s="52"/>
      <c r="N26" s="53"/>
      <c r="O26" s="9">
        <f>O$15+O23</f>
        <v>31.041808435315716</v>
      </c>
      <c r="P26" s="51" t="s">
        <v>42</v>
      </c>
      <c r="Q26" s="52"/>
      <c r="R26" s="53"/>
      <c r="S26" s="9">
        <f>S$15+S23</f>
        <v>18.745091722279096</v>
      </c>
      <c r="T26" s="51" t="s">
        <v>42</v>
      </c>
      <c r="U26" s="52"/>
      <c r="V26" s="53"/>
      <c r="W26" s="9">
        <f>W$15+W23</f>
        <v>9.30723412045103</v>
      </c>
    </row>
    <row r="27" spans="1:23" ht="18" customHeight="1" hidden="1">
      <c r="A27" s="40"/>
      <c r="B27" s="56"/>
      <c r="C27" s="50"/>
      <c r="D27" s="51" t="s">
        <v>43</v>
      </c>
      <c r="E27" s="52"/>
      <c r="F27" s="53"/>
      <c r="G27" s="14">
        <f>G26/G25</f>
        <v>-0.2597542137086185</v>
      </c>
      <c r="H27" s="51" t="s">
        <v>43</v>
      </c>
      <c r="I27" s="52"/>
      <c r="J27" s="53"/>
      <c r="K27" s="36">
        <f>K26/K25</f>
        <v>-0.40978222159965166</v>
      </c>
      <c r="L27" s="51" t="s">
        <v>43</v>
      </c>
      <c r="M27" s="52"/>
      <c r="N27" s="53"/>
      <c r="O27" s="14">
        <f>O26/O25</f>
        <v>-0.24164849776147163</v>
      </c>
      <c r="P27" s="51" t="s">
        <v>43</v>
      </c>
      <c r="Q27" s="52"/>
      <c r="R27" s="53"/>
      <c r="S27" s="14">
        <f>S26/S25</f>
        <v>-0.1723397787593394</v>
      </c>
      <c r="T27" s="51" t="s">
        <v>43</v>
      </c>
      <c r="U27" s="52"/>
      <c r="V27" s="53"/>
      <c r="W27" s="14">
        <f>W26/W25</f>
        <v>-0.12962152143108044</v>
      </c>
    </row>
    <row r="28" spans="1:23" ht="18" customHeight="1">
      <c r="A28" s="40"/>
      <c r="B28" s="54" t="s">
        <v>44</v>
      </c>
      <c r="C28" s="35" t="s">
        <v>64</v>
      </c>
      <c r="D28" s="23">
        <f>IF(G30&lt;-$C$12,ABS($B$4/G33),"")</f>
        <v>28.322799346985242</v>
      </c>
      <c r="E28" s="7" t="s">
        <v>36</v>
      </c>
      <c r="F28" s="24">
        <f>IF(G30&lt;-$C$12,ABS($B$5/G33),"")</f>
        <v>37.76373246264699</v>
      </c>
      <c r="G28" s="18">
        <f>IF(G30&lt;-$C$12,-G30,"-")</f>
        <v>324.8656682478545</v>
      </c>
      <c r="H28" s="23">
        <f>IF(K30&lt;-$C$12,ABS($B$4/K33),"")</f>
        <v>16.021522646920562</v>
      </c>
      <c r="I28" s="7" t="s">
        <v>36</v>
      </c>
      <c r="J28" s="24">
        <f>IF(K30&lt;-$C$12,ABS($B$5/K33),"")</f>
        <v>21.362030195894086</v>
      </c>
      <c r="K28" s="18">
        <f>IF(K30&lt;-$C$12,-K30,"-")</f>
        <v>192.8807417048823</v>
      </c>
      <c r="L28" s="23">
        <f>IF(O30&lt;-$C$12,ABS($B$4/O33),"")</f>
        <v>120.00229649956827</v>
      </c>
      <c r="M28" s="7" t="s">
        <v>36</v>
      </c>
      <c r="N28" s="24">
        <f>IF(O30&lt;-$C$12,ABS($B$5/O33),"")</f>
        <v>160.00306199942438</v>
      </c>
      <c r="O28" s="18">
        <f>IF(O30&lt;-$C$12,-O30,"-")</f>
        <v>612.2307911649015</v>
      </c>
      <c r="P28" s="23">
        <f>IF(S30&lt;-$C$12,ABS($B$4/S33),"")</f>
        <v>76.74945403779925</v>
      </c>
      <c r="Q28" s="7" t="s">
        <v>36</v>
      </c>
      <c r="R28" s="24">
        <f>IF(S30&lt;-$C$12,ABS($B$5/S33),"")</f>
        <v>102.33260538373236</v>
      </c>
      <c r="S28" s="18">
        <f>IF(S30&lt;-$C$12,-S30,"-")</f>
        <v>242.3182743445355</v>
      </c>
      <c r="T28" s="23">
        <f>IF(W30&lt;-$C$12,ABS($B$4/W33),"")</f>
        <v>39.54839973152469</v>
      </c>
      <c r="U28" s="7" t="s">
        <v>36</v>
      </c>
      <c r="V28" s="24">
        <f>IF(W30&lt;-$C$12,ABS($B$5/W33),"")</f>
        <v>52.73119964203292</v>
      </c>
      <c r="W28" s="18">
        <f>IF(W30&lt;-$C$12,-W30,"-")</f>
        <v>48.365630101659335</v>
      </c>
    </row>
    <row r="29" spans="1:23" s="13" customFormat="1" ht="18" customHeight="1" hidden="1">
      <c r="A29" s="40"/>
      <c r="B29" s="55"/>
      <c r="C29" s="12"/>
      <c r="D29" s="51" t="s">
        <v>39</v>
      </c>
      <c r="E29" s="52"/>
      <c r="F29" s="53"/>
      <c r="G29" s="10">
        <v>1</v>
      </c>
      <c r="H29" s="51" t="s">
        <v>39</v>
      </c>
      <c r="I29" s="52"/>
      <c r="J29" s="53"/>
      <c r="K29" s="10">
        <v>1</v>
      </c>
      <c r="L29" s="51" t="s">
        <v>39</v>
      </c>
      <c r="M29" s="52"/>
      <c r="N29" s="53"/>
      <c r="O29" s="10">
        <v>1</v>
      </c>
      <c r="P29" s="51" t="s">
        <v>39</v>
      </c>
      <c r="Q29" s="52"/>
      <c r="R29" s="53"/>
      <c r="S29" s="10">
        <v>1</v>
      </c>
      <c r="T29" s="51" t="s">
        <v>39</v>
      </c>
      <c r="U29" s="52"/>
      <c r="V29" s="53"/>
      <c r="W29" s="10">
        <v>1</v>
      </c>
    </row>
    <row r="30" spans="1:23" ht="18" customHeight="1" hidden="1">
      <c r="A30" s="40"/>
      <c r="B30" s="55"/>
      <c r="C30" s="48"/>
      <c r="D30" s="51" t="s">
        <v>40</v>
      </c>
      <c r="E30" s="52"/>
      <c r="F30" s="53"/>
      <c r="G30" s="9">
        <f>G31+G$12</f>
        <v>-324.8656682478545</v>
      </c>
      <c r="H30" s="51" t="s">
        <v>40</v>
      </c>
      <c r="I30" s="52"/>
      <c r="J30" s="53"/>
      <c r="K30" s="9">
        <f>K31+K$12</f>
        <v>-192.8807417048823</v>
      </c>
      <c r="L30" s="51" t="s">
        <v>40</v>
      </c>
      <c r="M30" s="52"/>
      <c r="N30" s="53"/>
      <c r="O30" s="9">
        <f>O31+O$12</f>
        <v>-612.2307911649015</v>
      </c>
      <c r="P30" s="51" t="s">
        <v>40</v>
      </c>
      <c r="Q30" s="52"/>
      <c r="R30" s="53"/>
      <c r="S30" s="9">
        <f>S31+S$12</f>
        <v>-242.3182743445355</v>
      </c>
      <c r="T30" s="51" t="s">
        <v>40</v>
      </c>
      <c r="U30" s="52"/>
      <c r="V30" s="53"/>
      <c r="W30" s="9">
        <f>W31+W$12</f>
        <v>-48.365630101659335</v>
      </c>
    </row>
    <row r="31" spans="1:23" ht="18" customHeight="1" hidden="1">
      <c r="A31" s="40"/>
      <c r="B31" s="55"/>
      <c r="C31" s="49"/>
      <c r="D31" s="51" t="s">
        <v>41</v>
      </c>
      <c r="E31" s="52"/>
      <c r="F31" s="53"/>
      <c r="G31" s="9">
        <f>G$11*G32/(G$11-G32)</f>
        <v>-354.5350582478545</v>
      </c>
      <c r="H31" s="51" t="s">
        <v>41</v>
      </c>
      <c r="I31" s="52"/>
      <c r="J31" s="53"/>
      <c r="K31" s="9">
        <f>K$11*K32/(K$11-K32)</f>
        <v>-221.7545517048823</v>
      </c>
      <c r="L31" s="51" t="s">
        <v>41</v>
      </c>
      <c r="M31" s="52"/>
      <c r="N31" s="53"/>
      <c r="O31" s="9">
        <f>O$11*O32/(O$11-O32)</f>
        <v>-650.0244411649014</v>
      </c>
      <c r="P31" s="51" t="s">
        <v>41</v>
      </c>
      <c r="Q31" s="52"/>
      <c r="R31" s="53"/>
      <c r="S31" s="9">
        <f>S$11*S32/(S$11-S32)</f>
        <v>-271.6526143445355</v>
      </c>
      <c r="T31" s="51" t="s">
        <v>41</v>
      </c>
      <c r="U31" s="52"/>
      <c r="V31" s="53"/>
      <c r="W31" s="9">
        <f>W$11*W32/(W$11-W32)</f>
        <v>-76.12449010165933</v>
      </c>
    </row>
    <row r="32" spans="1:23" ht="18" customHeight="1" hidden="1">
      <c r="A32" s="40"/>
      <c r="B32" s="55"/>
      <c r="C32" s="49"/>
      <c r="D32" s="51" t="s">
        <v>42</v>
      </c>
      <c r="E32" s="52"/>
      <c r="F32" s="53"/>
      <c r="G32" s="9">
        <f>G$10+G29</f>
        <v>60.08474864158661</v>
      </c>
      <c r="H32" s="51" t="s">
        <v>42</v>
      </c>
      <c r="I32" s="52"/>
      <c r="J32" s="53"/>
      <c r="K32" s="9">
        <f>K$10+K29</f>
        <v>66.4369967599817</v>
      </c>
      <c r="L32" s="51" t="s">
        <v>42</v>
      </c>
      <c r="M32" s="52"/>
      <c r="N32" s="53"/>
      <c r="O32" s="9">
        <f>O$10+O29</f>
        <v>26.0004800625024</v>
      </c>
      <c r="P32" s="51" t="s">
        <v>42</v>
      </c>
      <c r="Q32" s="52"/>
      <c r="R32" s="53"/>
      <c r="S32" s="9">
        <f>S$10+S29</f>
        <v>16.989470025566316</v>
      </c>
      <c r="T32" s="51" t="s">
        <v>42</v>
      </c>
      <c r="U32" s="52"/>
      <c r="V32" s="53"/>
      <c r="W32" s="9">
        <f>W$10+W29</f>
        <v>9.239250006788525</v>
      </c>
    </row>
    <row r="33" spans="1:23" ht="18" customHeight="1" hidden="1">
      <c r="A33" s="40"/>
      <c r="B33" s="55"/>
      <c r="C33" s="50"/>
      <c r="D33" s="51" t="s">
        <v>43</v>
      </c>
      <c r="E33" s="52"/>
      <c r="F33" s="53"/>
      <c r="G33" s="14">
        <f>G32/G31</f>
        <v>-0.16947477335113506</v>
      </c>
      <c r="H33" s="51" t="s">
        <v>43</v>
      </c>
      <c r="I33" s="52"/>
      <c r="J33" s="53"/>
      <c r="K33" s="14">
        <f>K32/K31</f>
        <v>-0.29959699248202165</v>
      </c>
      <c r="L33" s="51" t="s">
        <v>43</v>
      </c>
      <c r="M33" s="52"/>
      <c r="N33" s="53"/>
      <c r="O33" s="14">
        <f>O32/O31</f>
        <v>-0.039999234514793376</v>
      </c>
      <c r="P33" s="51" t="s">
        <v>43</v>
      </c>
      <c r="Q33" s="52"/>
      <c r="R33" s="53"/>
      <c r="S33" s="14">
        <f>S32/S31</f>
        <v>-0.06254116149980676</v>
      </c>
      <c r="T33" s="51" t="s">
        <v>43</v>
      </c>
      <c r="U33" s="52"/>
      <c r="V33" s="53"/>
      <c r="W33" s="14">
        <f>W32/W31</f>
        <v>-0.12137027117620236</v>
      </c>
    </row>
    <row r="34" spans="1:23" ht="18" customHeight="1">
      <c r="A34" s="40"/>
      <c r="B34" s="55"/>
      <c r="C34" s="3" t="s">
        <v>1</v>
      </c>
      <c r="D34" s="21">
        <f>IF(G36&lt;-$C$12,ABS($B$4/G39),"")</f>
        <v>17.811679951251673</v>
      </c>
      <c r="E34" s="19" t="s">
        <v>36</v>
      </c>
      <c r="F34" s="22">
        <f>IF(G36&lt;-$C$12,ABS($B$5/G39),"")</f>
        <v>23.7489066016689</v>
      </c>
      <c r="G34" s="20">
        <f>IF(G36&lt;-$C$12,-G36,"-")</f>
        <v>212.3582594332147</v>
      </c>
      <c r="H34" s="21">
        <f>IF(K36&lt;-$C$12,ABS($B$4/K39),"")</f>
        <v>11.440477862529628</v>
      </c>
      <c r="I34" s="19" t="s">
        <v>36</v>
      </c>
      <c r="J34" s="22">
        <f>IF(K36&lt;-$C$12,ABS($B$5/K39),"")</f>
        <v>15.25397048337284</v>
      </c>
      <c r="K34" s="20">
        <f>IF(K36&lt;-$C$12,-K36,"-")</f>
        <v>144.09144085839282</v>
      </c>
      <c r="L34" s="21">
        <f>IF(O36&lt;-$C$12,ABS($B$4/O39),"")</f>
        <v>18.345249774055734</v>
      </c>
      <c r="M34" s="19" t="s">
        <v>36</v>
      </c>
      <c r="N34" s="22">
        <f>IF(O36&lt;-$C$12,ABS($B$5/O39),"")</f>
        <v>24.460333032074317</v>
      </c>
      <c r="O34" s="20">
        <f>IF(O36&lt;-$C$12,-O36,"-")</f>
        <v>82.75684043151769</v>
      </c>
      <c r="P34" s="21">
        <f>IF(S36&lt;-$C$12,ABS($B$4/S39),"")</f>
        <v>23.574439092472826</v>
      </c>
      <c r="Q34" s="19" t="s">
        <v>36</v>
      </c>
      <c r="R34" s="22">
        <f>IF(S36&lt;-$C$12,ABS($B$5/S39),"")</f>
        <v>31.432585456630434</v>
      </c>
      <c r="S34" s="20">
        <f>IF(S36&lt;-$C$12,-S36,"-")</f>
        <v>65.18487721581698</v>
      </c>
      <c r="T34" s="21">
        <f>IF(W36&lt;-$C$12,ABS($B$4/W39),"")</f>
        <v>25.22244931193814</v>
      </c>
      <c r="U34" s="19" t="s">
        <v>36</v>
      </c>
      <c r="V34" s="22">
        <f>IF(W36&lt;-$C$12,ABS($B$5/W39),"")</f>
        <v>33.62993241591752</v>
      </c>
      <c r="W34" s="20">
        <f>IF(W36&lt;-$C$12,-W36,"-")</f>
        <v>23.77498697778882</v>
      </c>
    </row>
    <row r="35" spans="1:23" s="13" customFormat="1" ht="18" customHeight="1" hidden="1">
      <c r="A35" s="40"/>
      <c r="B35" s="55"/>
      <c r="C35" s="12"/>
      <c r="D35" s="57" t="s">
        <v>39</v>
      </c>
      <c r="E35" s="58"/>
      <c r="F35" s="59"/>
      <c r="G35" s="15">
        <v>1</v>
      </c>
      <c r="H35" s="57" t="s">
        <v>39</v>
      </c>
      <c r="I35" s="58"/>
      <c r="J35" s="59"/>
      <c r="K35" s="15">
        <v>1</v>
      </c>
      <c r="L35" s="57" t="s">
        <v>39</v>
      </c>
      <c r="M35" s="58"/>
      <c r="N35" s="59"/>
      <c r="O35" s="15">
        <v>1</v>
      </c>
      <c r="P35" s="57" t="s">
        <v>39</v>
      </c>
      <c r="Q35" s="58"/>
      <c r="R35" s="59"/>
      <c r="S35" s="15">
        <v>1</v>
      </c>
      <c r="T35" s="57" t="s">
        <v>39</v>
      </c>
      <c r="U35" s="58"/>
      <c r="V35" s="59"/>
      <c r="W35" s="15">
        <v>1</v>
      </c>
    </row>
    <row r="36" spans="1:23" ht="18" customHeight="1" hidden="1">
      <c r="A36" s="40"/>
      <c r="B36" s="55"/>
      <c r="C36" s="48"/>
      <c r="D36" s="51" t="s">
        <v>40</v>
      </c>
      <c r="E36" s="52"/>
      <c r="F36" s="53"/>
      <c r="G36" s="9">
        <f>G37+G$12</f>
        <v>-212.3582594332147</v>
      </c>
      <c r="H36" s="51" t="s">
        <v>40</v>
      </c>
      <c r="I36" s="52"/>
      <c r="J36" s="53"/>
      <c r="K36" s="9">
        <f>K37+K$12</f>
        <v>-144.09144085839282</v>
      </c>
      <c r="L36" s="51" t="s">
        <v>40</v>
      </c>
      <c r="M36" s="52"/>
      <c r="N36" s="53"/>
      <c r="O36" s="9">
        <f>O37+O$12</f>
        <v>-82.75684043151769</v>
      </c>
      <c r="P36" s="51" t="s">
        <v>40</v>
      </c>
      <c r="Q36" s="52"/>
      <c r="R36" s="53"/>
      <c r="S36" s="9">
        <f>S37+S$12</f>
        <v>-65.18487721581698</v>
      </c>
      <c r="T36" s="51" t="s">
        <v>40</v>
      </c>
      <c r="U36" s="52"/>
      <c r="V36" s="53"/>
      <c r="W36" s="9">
        <f>W37+W$12</f>
        <v>-23.77498697778882</v>
      </c>
    </row>
    <row r="37" spans="1:23" ht="18" customHeight="1" hidden="1">
      <c r="A37" s="40"/>
      <c r="B37" s="55"/>
      <c r="C37" s="49"/>
      <c r="D37" s="51" t="s">
        <v>41</v>
      </c>
      <c r="E37" s="52"/>
      <c r="F37" s="53"/>
      <c r="G37" s="9">
        <f>G$11*G38/(G$11-G38)</f>
        <v>-242.0276494332147</v>
      </c>
      <c r="H37" s="51" t="s">
        <v>41</v>
      </c>
      <c r="I37" s="52"/>
      <c r="J37" s="53"/>
      <c r="K37" s="9">
        <f>K$11*K38/(K$11-K38)</f>
        <v>-172.9652508583928</v>
      </c>
      <c r="L37" s="51" t="s">
        <v>41</v>
      </c>
      <c r="M37" s="52"/>
      <c r="N37" s="53"/>
      <c r="O37" s="9">
        <f>O$11*O38/(O$11-O38)</f>
        <v>-120.55049043151769</v>
      </c>
      <c r="P37" s="51" t="s">
        <v>41</v>
      </c>
      <c r="Q37" s="52"/>
      <c r="R37" s="53"/>
      <c r="S37" s="9">
        <f>S$11*S38/(S$11-S38)</f>
        <v>-94.51921721581698</v>
      </c>
      <c r="T37" s="51" t="s">
        <v>41</v>
      </c>
      <c r="U37" s="52"/>
      <c r="V37" s="53"/>
      <c r="W37" s="9">
        <f>W$11*W38/(W$11-W38)</f>
        <v>-51.53384697778882</v>
      </c>
    </row>
    <row r="38" spans="1:23" ht="18" customHeight="1" hidden="1">
      <c r="A38" s="40"/>
      <c r="B38" s="55"/>
      <c r="C38" s="49"/>
      <c r="D38" s="51" t="s">
        <v>42</v>
      </c>
      <c r="E38" s="52"/>
      <c r="F38" s="53"/>
      <c r="G38" s="9">
        <f>G$15+G35</f>
        <v>65.22308510252523</v>
      </c>
      <c r="H38" s="51" t="s">
        <v>42</v>
      </c>
      <c r="I38" s="52"/>
      <c r="J38" s="53"/>
      <c r="K38" s="9">
        <f>K$15+K35</f>
        <v>72.56980120030676</v>
      </c>
      <c r="L38" s="51" t="s">
        <v>42</v>
      </c>
      <c r="M38" s="52"/>
      <c r="N38" s="53"/>
      <c r="O38" s="9">
        <f>O$15+O35</f>
        <v>31.541808435315716</v>
      </c>
      <c r="P38" s="51" t="s">
        <v>42</v>
      </c>
      <c r="Q38" s="52"/>
      <c r="R38" s="53"/>
      <c r="S38" s="9">
        <f>S$15+S35</f>
        <v>19.245091722279096</v>
      </c>
      <c r="T38" s="51" t="s">
        <v>42</v>
      </c>
      <c r="U38" s="52"/>
      <c r="V38" s="53"/>
      <c r="W38" s="9">
        <f>W$15+W35</f>
        <v>9.80723412045103</v>
      </c>
    </row>
    <row r="39" spans="1:23" ht="18" customHeight="1" hidden="1">
      <c r="A39" s="40"/>
      <c r="B39" s="56"/>
      <c r="C39" s="50"/>
      <c r="D39" s="51" t="s">
        <v>43</v>
      </c>
      <c r="E39" s="52"/>
      <c r="F39" s="53"/>
      <c r="G39" s="14">
        <f>G38/G37</f>
        <v>-0.2694860907638693</v>
      </c>
      <c r="H39" s="51" t="s">
        <v>43</v>
      </c>
      <c r="I39" s="52"/>
      <c r="J39" s="53"/>
      <c r="K39" s="14">
        <f>K38/K37</f>
        <v>-0.4195628939348047</v>
      </c>
      <c r="L39" s="51" t="s">
        <v>43</v>
      </c>
      <c r="M39" s="52"/>
      <c r="N39" s="53"/>
      <c r="O39" s="14">
        <f>O38/O37</f>
        <v>-0.2616481137688443</v>
      </c>
      <c r="P39" s="51" t="s">
        <v>43</v>
      </c>
      <c r="Q39" s="52"/>
      <c r="R39" s="53"/>
      <c r="S39" s="14">
        <f>S38/S37</f>
        <v>-0.2036103587097693</v>
      </c>
      <c r="T39" s="51" t="s">
        <v>43</v>
      </c>
      <c r="U39" s="52"/>
      <c r="V39" s="53"/>
      <c r="W39" s="14">
        <f>W38/W37</f>
        <v>-0.19030665660721904</v>
      </c>
    </row>
    <row r="40" spans="1:23" ht="18" customHeight="1">
      <c r="A40" s="40"/>
      <c r="B40" s="54" t="s">
        <v>2</v>
      </c>
      <c r="C40" s="35" t="s">
        <v>64</v>
      </c>
      <c r="D40" s="23">
        <f>IF(G42&lt;-$C$12,ABS($B$4/G45),"")</f>
        <v>26.78472026074406</v>
      </c>
      <c r="E40" s="7" t="s">
        <v>36</v>
      </c>
      <c r="F40" s="24">
        <f>IF(G42&lt;-$C$12,ABS($B$5/G45),"")</f>
        <v>35.71296034765875</v>
      </c>
      <c r="G40" s="18">
        <f>IF(G42&lt;-$C$12,-G42,"-")</f>
        <v>308.40259842341476</v>
      </c>
      <c r="H40" s="23">
        <f>IF(K42&lt;-$C$12,ABS($B$4/K45),"")</f>
        <v>15.515017875762094</v>
      </c>
      <c r="I40" s="7" t="s">
        <v>36</v>
      </c>
      <c r="J40" s="24">
        <f>IF(K42&lt;-$C$12,ABS($B$5/K45),"")</f>
        <v>20.686690501016127</v>
      </c>
      <c r="K40" s="18">
        <f>IF(K42&lt;-$C$12,-K42,"-")</f>
        <v>187.48633610019695</v>
      </c>
      <c r="L40" s="23">
        <f>IF(O42&lt;-$C$12,ABS($B$4/O45),"")</f>
        <v>80.00153266647472</v>
      </c>
      <c r="M40" s="7" t="s">
        <v>36</v>
      </c>
      <c r="N40" s="24">
        <f>IF(O42&lt;-$C$12,ABS($B$5/O45),"")</f>
        <v>106.6687102219663</v>
      </c>
      <c r="O40" s="18">
        <f>IF(O42&lt;-$C$12,-O42,"-")</f>
        <v>403.88947945782246</v>
      </c>
      <c r="P40" s="23">
        <f>IF(S42&lt;-$C$12,ABS($B$4/S45),"")</f>
        <v>51.16630312791078</v>
      </c>
      <c r="Q40" s="7" t="s">
        <v>36</v>
      </c>
      <c r="R40" s="24">
        <f>IF(S42&lt;-$C$12,ABS($B$5/S45),"")</f>
        <v>68.22173750388104</v>
      </c>
      <c r="S40" s="18">
        <f>IF(S42&lt;-$C$12,-S42,"-")</f>
        <v>157.09722768221576</v>
      </c>
      <c r="T40" s="23">
        <f>IF(W42&lt;-$C$12,ABS($B$4/W45),"")</f>
        <v>26.36559988067764</v>
      </c>
      <c r="U40" s="7" t="s">
        <v>36</v>
      </c>
      <c r="V40" s="24">
        <f>IF(W42&lt;-$C$12,ABS($B$5/W45),"")</f>
        <v>35.154133174236854</v>
      </c>
      <c r="W40" s="18">
        <f>IF(W42&lt;-$C$12,-W42,"-")</f>
        <v>25.737216836848596</v>
      </c>
    </row>
    <row r="41" spans="1:23" s="13" customFormat="1" ht="18" customHeight="1" hidden="1">
      <c r="A41" s="40"/>
      <c r="B41" s="55"/>
      <c r="C41" s="12"/>
      <c r="D41" s="51" t="s">
        <v>39</v>
      </c>
      <c r="E41" s="52"/>
      <c r="F41" s="53"/>
      <c r="G41" s="10">
        <v>1.5</v>
      </c>
      <c r="H41" s="51" t="s">
        <v>39</v>
      </c>
      <c r="I41" s="52"/>
      <c r="J41" s="53"/>
      <c r="K41" s="10">
        <v>1.5</v>
      </c>
      <c r="L41" s="51" t="s">
        <v>39</v>
      </c>
      <c r="M41" s="52"/>
      <c r="N41" s="53"/>
      <c r="O41" s="10">
        <v>1.5</v>
      </c>
      <c r="P41" s="51" t="s">
        <v>39</v>
      </c>
      <c r="Q41" s="52"/>
      <c r="R41" s="53"/>
      <c r="S41" s="10">
        <v>1.5</v>
      </c>
      <c r="T41" s="51" t="s">
        <v>39</v>
      </c>
      <c r="U41" s="52"/>
      <c r="V41" s="53"/>
      <c r="W41" s="10">
        <v>1.5</v>
      </c>
    </row>
    <row r="42" spans="1:23" ht="18" customHeight="1" hidden="1">
      <c r="A42" s="40"/>
      <c r="B42" s="55"/>
      <c r="C42" s="48"/>
      <c r="D42" s="51" t="s">
        <v>40</v>
      </c>
      <c r="E42" s="52"/>
      <c r="F42" s="53"/>
      <c r="G42" s="9">
        <f>G43+G$12</f>
        <v>-308.40259842341476</v>
      </c>
      <c r="H42" s="51" t="s">
        <v>40</v>
      </c>
      <c r="I42" s="52"/>
      <c r="J42" s="53"/>
      <c r="K42" s="9">
        <f>K43+K$12</f>
        <v>-187.48633610019695</v>
      </c>
      <c r="L42" s="51" t="s">
        <v>40</v>
      </c>
      <c r="M42" s="52"/>
      <c r="N42" s="53"/>
      <c r="O42" s="9">
        <f>O43+O$12</f>
        <v>-403.88947945782246</v>
      </c>
      <c r="P42" s="51" t="s">
        <v>40</v>
      </c>
      <c r="Q42" s="52"/>
      <c r="R42" s="53"/>
      <c r="S42" s="9">
        <f>S43+S$12</f>
        <v>-157.09722768221576</v>
      </c>
      <c r="T42" s="51" t="s">
        <v>40</v>
      </c>
      <c r="U42" s="52"/>
      <c r="V42" s="53"/>
      <c r="W42" s="9">
        <f>W43+W$12</f>
        <v>-25.737216836848596</v>
      </c>
    </row>
    <row r="43" spans="1:23" ht="18" customHeight="1" hidden="1">
      <c r="A43" s="40"/>
      <c r="B43" s="55"/>
      <c r="C43" s="49"/>
      <c r="D43" s="51" t="s">
        <v>41</v>
      </c>
      <c r="E43" s="52"/>
      <c r="F43" s="53"/>
      <c r="G43" s="9">
        <f>G$11*G44/(G$11-G44)</f>
        <v>-338.0719884234148</v>
      </c>
      <c r="H43" s="51" t="s">
        <v>41</v>
      </c>
      <c r="I43" s="52"/>
      <c r="J43" s="53"/>
      <c r="K43" s="9">
        <f>K$11*K44/(K$11-K44)</f>
        <v>-216.36014610019694</v>
      </c>
      <c r="L43" s="51" t="s">
        <v>41</v>
      </c>
      <c r="M43" s="52"/>
      <c r="N43" s="53"/>
      <c r="O43" s="9">
        <f>O$11*O44/(O$11-O44)</f>
        <v>-441.6831294578225</v>
      </c>
      <c r="P43" s="51" t="s">
        <v>41</v>
      </c>
      <c r="Q43" s="52"/>
      <c r="R43" s="53"/>
      <c r="S43" s="9">
        <f>S$11*S44/(S$11-S44)</f>
        <v>-186.43156768221576</v>
      </c>
      <c r="T43" s="51" t="s">
        <v>41</v>
      </c>
      <c r="U43" s="52"/>
      <c r="V43" s="53"/>
      <c r="W43" s="9">
        <f>W$11*W44/(W$11-W44)</f>
        <v>-53.496076836848594</v>
      </c>
    </row>
    <row r="44" spans="1:23" ht="18" customHeight="1" hidden="1">
      <c r="A44" s="40"/>
      <c r="B44" s="55"/>
      <c r="C44" s="49"/>
      <c r="D44" s="51" t="s">
        <v>42</v>
      </c>
      <c r="E44" s="52"/>
      <c r="F44" s="53"/>
      <c r="G44" s="9">
        <f>G$10+G41</f>
        <v>60.58474864158661</v>
      </c>
      <c r="H44" s="51" t="s">
        <v>42</v>
      </c>
      <c r="I44" s="52"/>
      <c r="J44" s="53"/>
      <c r="K44" s="9">
        <f>K$10+K41</f>
        <v>66.9369967599817</v>
      </c>
      <c r="L44" s="51" t="s">
        <v>42</v>
      </c>
      <c r="M44" s="52"/>
      <c r="N44" s="53"/>
      <c r="O44" s="9">
        <f>O$10+O41</f>
        <v>26.5004800625024</v>
      </c>
      <c r="P44" s="51" t="s">
        <v>42</v>
      </c>
      <c r="Q44" s="52"/>
      <c r="R44" s="53"/>
      <c r="S44" s="9">
        <f>S$10+S41</f>
        <v>17.489470025566316</v>
      </c>
      <c r="T44" s="51" t="s">
        <v>42</v>
      </c>
      <c r="U44" s="52"/>
      <c r="V44" s="53"/>
      <c r="W44" s="9">
        <f>W$10+W41</f>
        <v>9.739250006788525</v>
      </c>
    </row>
    <row r="45" spans="1:23" ht="18" customHeight="1" hidden="1">
      <c r="A45" s="40"/>
      <c r="B45" s="55"/>
      <c r="C45" s="50"/>
      <c r="D45" s="51" t="s">
        <v>43</v>
      </c>
      <c r="E45" s="52"/>
      <c r="F45" s="53"/>
      <c r="G45" s="14">
        <f>G44/G43</f>
        <v>-0.1792066504063858</v>
      </c>
      <c r="H45" s="51" t="s">
        <v>43</v>
      </c>
      <c r="I45" s="52"/>
      <c r="J45" s="53"/>
      <c r="K45" s="14">
        <f>K44/K43</f>
        <v>-0.30937766481717477</v>
      </c>
      <c r="L45" s="51" t="s">
        <v>43</v>
      </c>
      <c r="M45" s="52"/>
      <c r="N45" s="53"/>
      <c r="O45" s="14">
        <f>O44/O43</f>
        <v>-0.05999885052216604</v>
      </c>
      <c r="P45" s="51" t="s">
        <v>43</v>
      </c>
      <c r="Q45" s="52"/>
      <c r="R45" s="53"/>
      <c r="S45" s="14">
        <f>S44/S43</f>
        <v>-0.09381174145023663</v>
      </c>
      <c r="T45" s="51" t="s">
        <v>43</v>
      </c>
      <c r="U45" s="52"/>
      <c r="V45" s="53"/>
      <c r="W45" s="14">
        <f>W44/W43</f>
        <v>-0.18205540635234096</v>
      </c>
    </row>
    <row r="46" spans="1:23" ht="18" customHeight="1">
      <c r="A46" s="40"/>
      <c r="B46" s="55"/>
      <c r="C46" s="3" t="s">
        <v>1</v>
      </c>
      <c r="D46" s="21">
        <f>IF(G48&lt;-$C$12,ABS($B$4/G51),"")</f>
        <v>17.190870764840906</v>
      </c>
      <c r="E46" s="19" t="s">
        <v>36</v>
      </c>
      <c r="F46" s="22">
        <f>IF(G48&lt;-$C$12,ABS($B$5/G51),"")</f>
        <v>22.921161019787878</v>
      </c>
      <c r="G46" s="20">
        <f>IF(G48&lt;-$C$12,-G48,"-")</f>
        <v>205.71333130503163</v>
      </c>
      <c r="H46" s="21">
        <f>IF(K48&lt;-$C$12,ABS($B$4/K51),"")</f>
        <v>11.17985775750954</v>
      </c>
      <c r="I46" s="19" t="s">
        <v>36</v>
      </c>
      <c r="J46" s="22">
        <f>IF(K48&lt;-$C$12,ABS($B$5/K51),"")</f>
        <v>14.90647701001272</v>
      </c>
      <c r="K46" s="20">
        <f>IF(K48&lt;-$C$12,-K48,"-")</f>
        <v>141.31576995602697</v>
      </c>
      <c r="L46" s="21">
        <f>IF(O48&lt;-$C$12,ABS($B$4/O51),"")</f>
        <v>17.042565916699694</v>
      </c>
      <c r="M46" s="19" t="s">
        <v>36</v>
      </c>
      <c r="N46" s="22">
        <f>IF(O48&lt;-$C$12,ABS($B$5/O51),"")</f>
        <v>22.723421222266257</v>
      </c>
      <c r="O46" s="20">
        <f>IF(O48&lt;-$C$12,-O48,"-")</f>
        <v>75.97189840606923</v>
      </c>
      <c r="P46" s="21">
        <f>IF(S48&lt;-$C$12,ABS($B$4/S51),"")</f>
        <v>20.435885633717305</v>
      </c>
      <c r="Q46" s="19" t="s">
        <v>36</v>
      </c>
      <c r="R46" s="22">
        <f>IF(S48&lt;-$C$12,ABS($B$5/S51),"")</f>
        <v>27.24784751162308</v>
      </c>
      <c r="S46" s="20">
        <f>IF(S48&lt;-$C$12,-S48,"-")</f>
        <v>54.72991755494873</v>
      </c>
      <c r="T46" s="21">
        <f>IF(W48&lt;-$C$12,ABS($B$4/W51),"")</f>
        <v>19.124131374555454</v>
      </c>
      <c r="U46" s="19" t="s">
        <v>36</v>
      </c>
      <c r="V46" s="22">
        <f>IF(W48&lt;-$C$12,ABS($B$5/W51),"")</f>
        <v>25.498841832740606</v>
      </c>
      <c r="W46" s="20">
        <f>IF(W48&lt;-$C$12,-W48,"-")</f>
        <v>13.307160714126255</v>
      </c>
    </row>
    <row r="47" spans="1:23" s="13" customFormat="1" ht="18" customHeight="1" hidden="1">
      <c r="A47" s="40"/>
      <c r="B47" s="55"/>
      <c r="C47" s="12"/>
      <c r="D47" s="57" t="s">
        <v>39</v>
      </c>
      <c r="E47" s="58"/>
      <c r="F47" s="59"/>
      <c r="G47" s="15">
        <v>1.5</v>
      </c>
      <c r="H47" s="57" t="s">
        <v>39</v>
      </c>
      <c r="I47" s="58"/>
      <c r="J47" s="59"/>
      <c r="K47" s="15">
        <v>1.5</v>
      </c>
      <c r="L47" s="57" t="s">
        <v>39</v>
      </c>
      <c r="M47" s="58"/>
      <c r="N47" s="59"/>
      <c r="O47" s="15">
        <v>1.5</v>
      </c>
      <c r="P47" s="57" t="s">
        <v>39</v>
      </c>
      <c r="Q47" s="58"/>
      <c r="R47" s="59"/>
      <c r="S47" s="15">
        <v>1.5</v>
      </c>
      <c r="T47" s="57" t="s">
        <v>39</v>
      </c>
      <c r="U47" s="58"/>
      <c r="V47" s="59"/>
      <c r="W47" s="15">
        <v>1.5</v>
      </c>
    </row>
    <row r="48" spans="1:23" ht="18" customHeight="1" hidden="1">
      <c r="A48" s="40"/>
      <c r="B48" s="55"/>
      <c r="C48" s="48"/>
      <c r="D48" s="51" t="s">
        <v>40</v>
      </c>
      <c r="E48" s="52"/>
      <c r="F48" s="53"/>
      <c r="G48" s="9">
        <f>G49+G$12</f>
        <v>-205.71333130503163</v>
      </c>
      <c r="H48" s="51" t="s">
        <v>40</v>
      </c>
      <c r="I48" s="52"/>
      <c r="J48" s="53"/>
      <c r="K48" s="9">
        <f>K49+K$12</f>
        <v>-141.31576995602697</v>
      </c>
      <c r="L48" s="51" t="s">
        <v>40</v>
      </c>
      <c r="M48" s="52"/>
      <c r="N48" s="53"/>
      <c r="O48" s="9">
        <f>O49+O$12</f>
        <v>-75.97189840606923</v>
      </c>
      <c r="P48" s="51" t="s">
        <v>40</v>
      </c>
      <c r="Q48" s="52"/>
      <c r="R48" s="53"/>
      <c r="S48" s="9">
        <f>S49+S$12</f>
        <v>-54.72991755494873</v>
      </c>
      <c r="T48" s="51" t="s">
        <v>40</v>
      </c>
      <c r="U48" s="52"/>
      <c r="V48" s="53"/>
      <c r="W48" s="9">
        <f>W49+W$12</f>
        <v>-13.307160714126255</v>
      </c>
    </row>
    <row r="49" spans="1:23" ht="18" customHeight="1" hidden="1">
      <c r="A49" s="40"/>
      <c r="B49" s="55"/>
      <c r="C49" s="49"/>
      <c r="D49" s="51" t="s">
        <v>41</v>
      </c>
      <c r="E49" s="52"/>
      <c r="F49" s="53"/>
      <c r="G49" s="9">
        <f>G$11*G50/(G$11-G50)</f>
        <v>-235.38272130503162</v>
      </c>
      <c r="H49" s="51" t="s">
        <v>41</v>
      </c>
      <c r="I49" s="52"/>
      <c r="J49" s="53"/>
      <c r="K49" s="9">
        <f>K$11*K50/(K$11-K50)</f>
        <v>-170.18957995602696</v>
      </c>
      <c r="L49" s="51" t="s">
        <v>41</v>
      </c>
      <c r="M49" s="52"/>
      <c r="N49" s="53"/>
      <c r="O49" s="9">
        <f>O$11*O50/(O$11-O50)</f>
        <v>-113.76554840606923</v>
      </c>
      <c r="P49" s="51" t="s">
        <v>41</v>
      </c>
      <c r="Q49" s="52"/>
      <c r="R49" s="53"/>
      <c r="S49" s="9">
        <f>S$11*S50/(S$11-S50)</f>
        <v>-84.06425755494872</v>
      </c>
      <c r="T49" s="51" t="s">
        <v>41</v>
      </c>
      <c r="U49" s="52"/>
      <c r="V49" s="53"/>
      <c r="W49" s="9">
        <f>W$11*W50/(W$11-W50)</f>
        <v>-41.06602071412625</v>
      </c>
    </row>
    <row r="50" spans="1:23" ht="18" customHeight="1" hidden="1">
      <c r="A50" s="40"/>
      <c r="B50" s="55"/>
      <c r="C50" s="49"/>
      <c r="D50" s="51" t="s">
        <v>42</v>
      </c>
      <c r="E50" s="52"/>
      <c r="F50" s="53"/>
      <c r="G50" s="9">
        <f>G$15+G47</f>
        <v>65.72308510252523</v>
      </c>
      <c r="H50" s="51" t="s">
        <v>42</v>
      </c>
      <c r="I50" s="52"/>
      <c r="J50" s="53"/>
      <c r="K50" s="9">
        <f>K$15+K47</f>
        <v>73.06980120030676</v>
      </c>
      <c r="L50" s="51" t="s">
        <v>42</v>
      </c>
      <c r="M50" s="52"/>
      <c r="N50" s="53"/>
      <c r="O50" s="9">
        <f>O$15+O47</f>
        <v>32.041808435315716</v>
      </c>
      <c r="P50" s="51" t="s">
        <v>42</v>
      </c>
      <c r="Q50" s="52"/>
      <c r="R50" s="53"/>
      <c r="S50" s="9">
        <f>S$15+S47</f>
        <v>19.745091722279096</v>
      </c>
      <c r="T50" s="51" t="s">
        <v>42</v>
      </c>
      <c r="U50" s="52"/>
      <c r="V50" s="53"/>
      <c r="W50" s="9">
        <f>W$15+W47</f>
        <v>10.30723412045103</v>
      </c>
    </row>
    <row r="51" spans="1:23" ht="18" customHeight="1" hidden="1">
      <c r="A51" s="40"/>
      <c r="B51" s="56"/>
      <c r="C51" s="50"/>
      <c r="D51" s="51" t="s">
        <v>43</v>
      </c>
      <c r="E51" s="52"/>
      <c r="F51" s="53"/>
      <c r="G51" s="14">
        <f>G50/G49</f>
        <v>-0.27921796781912006</v>
      </c>
      <c r="H51" s="51" t="s">
        <v>43</v>
      </c>
      <c r="I51" s="52"/>
      <c r="J51" s="53"/>
      <c r="K51" s="14">
        <f>K50/K49</f>
        <v>-0.4293435662699579</v>
      </c>
      <c r="L51" s="51" t="s">
        <v>43</v>
      </c>
      <c r="M51" s="52"/>
      <c r="N51" s="53"/>
      <c r="O51" s="14">
        <f>O50/O49</f>
        <v>-0.28164772977621694</v>
      </c>
      <c r="P51" s="51" t="s">
        <v>43</v>
      </c>
      <c r="Q51" s="52"/>
      <c r="R51" s="53"/>
      <c r="S51" s="14">
        <f>S50/S49</f>
        <v>-0.23488093866019916</v>
      </c>
      <c r="T51" s="51" t="s">
        <v>43</v>
      </c>
      <c r="U51" s="52"/>
      <c r="V51" s="53"/>
      <c r="W51" s="14">
        <f>W50/W49</f>
        <v>-0.2509917917833577</v>
      </c>
    </row>
    <row r="52" spans="1:23" ht="18" customHeight="1">
      <c r="A52" s="40"/>
      <c r="B52" s="54" t="s">
        <v>3</v>
      </c>
      <c r="C52" s="35" t="s">
        <v>64</v>
      </c>
      <c r="D52" s="23">
        <f>IF(G54&lt;-$C$12,ABS($B$4/G57),"")</f>
        <v>19.407286134090715</v>
      </c>
      <c r="E52" s="7" t="s">
        <v>36</v>
      </c>
      <c r="F52" s="24">
        <f>IF(G54&lt;-$C$12,ABS($B$5/G57),"")</f>
        <v>25.876381512120954</v>
      </c>
      <c r="G52" s="18">
        <f>IF(G54&lt;-$C$12,-G54,"-")</f>
        <v>229.43707952469842</v>
      </c>
      <c r="H52" s="23">
        <f>IF(K54&lt;-$C$12,ABS($B$4/K57),"")</f>
        <v>12.703710240919914</v>
      </c>
      <c r="I52" s="7" t="s">
        <v>36</v>
      </c>
      <c r="J52" s="24">
        <f>IF(K54&lt;-$C$12,ABS($B$5/K57),"")</f>
        <v>16.938280321226554</v>
      </c>
      <c r="K52" s="18">
        <f>IF(K54&lt;-$C$12,-K54,"-")</f>
        <v>157.54518939154633</v>
      </c>
      <c r="L52" s="23">
        <f>IF(O54&lt;-$C$12,ABS($B$4/O57),"")</f>
        <v>24.00046049998271</v>
      </c>
      <c r="M52" s="7" t="s">
        <v>36</v>
      </c>
      <c r="N52" s="24">
        <f>IF(O54&lt;-$C$12,ABS($B$5/O57),"")</f>
        <v>32.000613999976956</v>
      </c>
      <c r="O52" s="18">
        <f>IF(O54&lt;-$C$12,-O54,"-")</f>
        <v>112.21162848345996</v>
      </c>
      <c r="P52" s="23">
        <f>IF(S54&lt;-$C$12,ABS($B$4/S57),"")</f>
        <v>15.349891121511966</v>
      </c>
      <c r="Q52" s="7" t="s">
        <v>36</v>
      </c>
      <c r="R52" s="24">
        <f>IF(S54&lt;-$C$12,ABS($B$5/S57),"")</f>
        <v>20.46652149534929</v>
      </c>
      <c r="S52" s="18">
        <f>IF(S54&lt;-$C$12,-S54,"-")</f>
        <v>37.78775991472541</v>
      </c>
      <c r="T52" s="23">
        <f>IF(W54&lt;-$C$12,ABS($B$4/W57),"")</f>
      </c>
      <c r="U52" s="7" t="s">
        <v>36</v>
      </c>
      <c r="V52" s="24">
        <f>IF(W54&lt;-$C$12,ABS($B$5/W57),"")</f>
      </c>
      <c r="W52" s="18" t="str">
        <f>IF(W54&lt;-$C$12,-W54,"-")</f>
        <v>-</v>
      </c>
    </row>
    <row r="53" spans="1:23" s="13" customFormat="1" ht="18" customHeight="1" hidden="1">
      <c r="A53" s="40"/>
      <c r="B53" s="55"/>
      <c r="C53" s="12"/>
      <c r="D53" s="51" t="s">
        <v>39</v>
      </c>
      <c r="E53" s="52"/>
      <c r="F53" s="53"/>
      <c r="G53" s="10">
        <v>5</v>
      </c>
      <c r="H53" s="51" t="s">
        <v>39</v>
      </c>
      <c r="I53" s="52"/>
      <c r="J53" s="53"/>
      <c r="K53" s="10">
        <v>5</v>
      </c>
      <c r="L53" s="51" t="s">
        <v>39</v>
      </c>
      <c r="M53" s="52"/>
      <c r="N53" s="53"/>
      <c r="O53" s="10">
        <v>5</v>
      </c>
      <c r="P53" s="51" t="s">
        <v>39</v>
      </c>
      <c r="Q53" s="52"/>
      <c r="R53" s="53"/>
      <c r="S53" s="10">
        <v>5</v>
      </c>
      <c r="T53" s="51" t="s">
        <v>39</v>
      </c>
      <c r="U53" s="52"/>
      <c r="V53" s="53"/>
      <c r="W53" s="10">
        <v>5</v>
      </c>
    </row>
    <row r="54" spans="1:23" ht="18" customHeight="1" hidden="1">
      <c r="A54" s="40"/>
      <c r="B54" s="55"/>
      <c r="C54" s="48"/>
      <c r="D54" s="51" t="s">
        <v>40</v>
      </c>
      <c r="E54" s="52"/>
      <c r="F54" s="53"/>
      <c r="G54" s="9">
        <f>G55+G$12</f>
        <v>-229.43707952469842</v>
      </c>
      <c r="H54" s="51" t="s">
        <v>40</v>
      </c>
      <c r="I54" s="52"/>
      <c r="J54" s="53"/>
      <c r="K54" s="9">
        <f>K55+K$12</f>
        <v>-157.54518939154633</v>
      </c>
      <c r="L54" s="51" t="s">
        <v>40</v>
      </c>
      <c r="M54" s="52"/>
      <c r="N54" s="53"/>
      <c r="O54" s="9">
        <f>O55+O$12</f>
        <v>-112.21162848345996</v>
      </c>
      <c r="P54" s="51" t="s">
        <v>40</v>
      </c>
      <c r="Q54" s="52"/>
      <c r="R54" s="53"/>
      <c r="S54" s="9">
        <f>S55+S$12</f>
        <v>-37.78775991472541</v>
      </c>
      <c r="T54" s="51" t="s">
        <v>40</v>
      </c>
      <c r="U54" s="52"/>
      <c r="V54" s="53"/>
      <c r="W54" s="9">
        <f>W55+W$12</f>
        <v>5.942561905933626</v>
      </c>
    </row>
    <row r="55" spans="1:23" ht="18" customHeight="1" hidden="1">
      <c r="A55" s="40"/>
      <c r="B55" s="55"/>
      <c r="C55" s="49"/>
      <c r="D55" s="51" t="s">
        <v>41</v>
      </c>
      <c r="E55" s="52"/>
      <c r="F55" s="53"/>
      <c r="G55" s="9">
        <f>G$11*G56/(G$11-G56)</f>
        <v>-259.1064695246984</v>
      </c>
      <c r="H55" s="51" t="s">
        <v>41</v>
      </c>
      <c r="I55" s="52"/>
      <c r="J55" s="53"/>
      <c r="K55" s="9">
        <f>K$11*K56/(K$11-K56)</f>
        <v>-186.41899939154632</v>
      </c>
      <c r="L55" s="51" t="s">
        <v>41</v>
      </c>
      <c r="M55" s="52"/>
      <c r="N55" s="53"/>
      <c r="O55" s="9">
        <f>O$11*O56/(O$11-O56)</f>
        <v>-150.00527848345996</v>
      </c>
      <c r="P55" s="51" t="s">
        <v>41</v>
      </c>
      <c r="Q55" s="52"/>
      <c r="R55" s="53"/>
      <c r="S55" s="9">
        <f>S$11*S56/(S$11-S56)</f>
        <v>-67.12209991472541</v>
      </c>
      <c r="T55" s="51" t="s">
        <v>41</v>
      </c>
      <c r="U55" s="52"/>
      <c r="V55" s="53"/>
      <c r="W55" s="9">
        <f>W$11*W56/(W$11-W56)</f>
        <v>-21.816298094066372</v>
      </c>
    </row>
    <row r="56" spans="1:23" ht="18" customHeight="1" hidden="1">
      <c r="A56" s="40"/>
      <c r="B56" s="55"/>
      <c r="C56" s="49"/>
      <c r="D56" s="51" t="s">
        <v>42</v>
      </c>
      <c r="E56" s="52"/>
      <c r="F56" s="53"/>
      <c r="G56" s="9">
        <f>G$10+G53</f>
        <v>64.0847486415866</v>
      </c>
      <c r="H56" s="51" t="s">
        <v>42</v>
      </c>
      <c r="I56" s="52"/>
      <c r="J56" s="53"/>
      <c r="K56" s="9">
        <f>K$10+K53</f>
        <v>70.4369967599817</v>
      </c>
      <c r="L56" s="51" t="s">
        <v>42</v>
      </c>
      <c r="M56" s="52"/>
      <c r="N56" s="53"/>
      <c r="O56" s="9">
        <f>O$10+O53</f>
        <v>30.0004800625024</v>
      </c>
      <c r="P56" s="51" t="s">
        <v>42</v>
      </c>
      <c r="Q56" s="52"/>
      <c r="R56" s="53"/>
      <c r="S56" s="9">
        <f>S$10+S53</f>
        <v>20.989470025566316</v>
      </c>
      <c r="T56" s="51" t="s">
        <v>42</v>
      </c>
      <c r="U56" s="52"/>
      <c r="V56" s="53"/>
      <c r="W56" s="9">
        <f>W$10+W53</f>
        <v>13.239250006788525</v>
      </c>
    </row>
    <row r="57" spans="1:23" ht="18" customHeight="1" hidden="1">
      <c r="A57" s="40"/>
      <c r="B57" s="55"/>
      <c r="C57" s="50"/>
      <c r="D57" s="51" t="s">
        <v>43</v>
      </c>
      <c r="E57" s="52"/>
      <c r="F57" s="53"/>
      <c r="G57" s="14">
        <f>G56/G55</f>
        <v>-0.24732978979314119</v>
      </c>
      <c r="H57" s="51" t="s">
        <v>43</v>
      </c>
      <c r="I57" s="52"/>
      <c r="J57" s="53"/>
      <c r="K57" s="14">
        <f>K56/K55</f>
        <v>-0.37784237116324665</v>
      </c>
      <c r="L57" s="51" t="s">
        <v>43</v>
      </c>
      <c r="M57" s="52"/>
      <c r="N57" s="53"/>
      <c r="O57" s="14">
        <f>O56/O55</f>
        <v>-0.19999616257377467</v>
      </c>
      <c r="P57" s="51" t="s">
        <v>43</v>
      </c>
      <c r="Q57" s="52"/>
      <c r="R57" s="53"/>
      <c r="S57" s="14">
        <f>S56/S55</f>
        <v>-0.3127058011032458</v>
      </c>
      <c r="T57" s="51" t="s">
        <v>43</v>
      </c>
      <c r="U57" s="52"/>
      <c r="V57" s="53"/>
      <c r="W57" s="14">
        <f>W56/W55</f>
        <v>-0.6068513525853112</v>
      </c>
    </row>
    <row r="58" spans="1:23" ht="18" customHeight="1">
      <c r="A58" s="40"/>
      <c r="B58" s="55"/>
      <c r="C58" s="3" t="s">
        <v>1</v>
      </c>
      <c r="D58" s="21">
        <f>IF(G60&lt;-$C$12,ABS($B$4/G63),"")</f>
        <v>13.819268437913253</v>
      </c>
      <c r="E58" s="19" t="s">
        <v>36</v>
      </c>
      <c r="F58" s="22">
        <f>IF(G60&lt;-$C$12,ABS($B$5/G63),"")</f>
        <v>18.425691250551004</v>
      </c>
      <c r="G58" s="20">
        <f>IF(G60&lt;-$C$12,-G60,"-")</f>
        <v>169.62485898589793</v>
      </c>
      <c r="H58" s="21">
        <f>IF(K60&lt;-$C$12,ABS($B$4/K63),"")</f>
        <v>9.642266438794888</v>
      </c>
      <c r="I58" s="19" t="s">
        <v>36</v>
      </c>
      <c r="J58" s="22">
        <f>IF(K60&lt;-$C$12,ABS($B$5/K63),"")</f>
        <v>12.856355251726518</v>
      </c>
      <c r="K58" s="20">
        <f>IF(K60&lt;-$C$12,-K60,"-")</f>
        <v>124.94002840394049</v>
      </c>
      <c r="L58" s="21">
        <f>IF(O60&lt;-$C$12,ABS($B$4/O63),"")</f>
        <v>11.383983027980277</v>
      </c>
      <c r="M58" s="19" t="s">
        <v>36</v>
      </c>
      <c r="N58" s="22">
        <f>IF(O60&lt;-$C$12,ABS($B$5/O63),"")</f>
        <v>15.178644037307038</v>
      </c>
      <c r="O58" s="20">
        <f>IF(O60&lt;-$C$12,-O60,"-")</f>
        <v>46.49954666903341</v>
      </c>
      <c r="P58" s="21">
        <f>IF(S60&lt;-$C$12,ABS($B$4/S63),"")</f>
        <v>10.57792962997689</v>
      </c>
      <c r="Q58" s="19" t="s">
        <v>36</v>
      </c>
      <c r="R58" s="22">
        <f>IF(S60&lt;-$C$12,ABS($B$5/S63),"")</f>
        <v>14.103906173302521</v>
      </c>
      <c r="S58" s="20">
        <f>IF(S60&lt;-$C$12,-S60,"-")</f>
        <v>21.891690100130543</v>
      </c>
      <c r="T58" s="21">
        <f>IF(W60&lt;-$C$12,ABS($B$4/W63),"")</f>
      </c>
      <c r="U58" s="19" t="s">
        <v>36</v>
      </c>
      <c r="V58" s="22">
        <f>IF(W60&lt;-$C$12,ABS($B$5/W63),"")</f>
      </c>
      <c r="W58" s="20" t="str">
        <f>IF(W60&lt;-$C$12,-W60,"-")</f>
        <v>-</v>
      </c>
    </row>
    <row r="59" spans="1:23" s="13" customFormat="1" ht="18" customHeight="1" hidden="1">
      <c r="A59" s="40"/>
      <c r="B59" s="55"/>
      <c r="C59" s="12"/>
      <c r="D59" s="57" t="s">
        <v>39</v>
      </c>
      <c r="E59" s="58"/>
      <c r="F59" s="59"/>
      <c r="G59" s="15">
        <v>5</v>
      </c>
      <c r="H59" s="57" t="s">
        <v>39</v>
      </c>
      <c r="I59" s="58"/>
      <c r="J59" s="59"/>
      <c r="K59" s="15">
        <v>5</v>
      </c>
      <c r="L59" s="57" t="s">
        <v>39</v>
      </c>
      <c r="M59" s="58"/>
      <c r="N59" s="59"/>
      <c r="O59" s="15">
        <v>5</v>
      </c>
      <c r="P59" s="57" t="s">
        <v>39</v>
      </c>
      <c r="Q59" s="58"/>
      <c r="R59" s="59"/>
      <c r="S59" s="15">
        <v>5</v>
      </c>
      <c r="T59" s="57" t="s">
        <v>39</v>
      </c>
      <c r="U59" s="58"/>
      <c r="V59" s="59"/>
      <c r="W59" s="15">
        <v>5</v>
      </c>
    </row>
    <row r="60" spans="1:23" ht="18" customHeight="1" hidden="1">
      <c r="A60" s="40"/>
      <c r="B60" s="55"/>
      <c r="C60" s="48"/>
      <c r="D60" s="51" t="s">
        <v>40</v>
      </c>
      <c r="E60" s="52"/>
      <c r="F60" s="53"/>
      <c r="G60" s="9">
        <f>G61+G$12</f>
        <v>-169.62485898589793</v>
      </c>
      <c r="H60" s="51" t="s">
        <v>40</v>
      </c>
      <c r="I60" s="52"/>
      <c r="J60" s="53"/>
      <c r="K60" s="9">
        <f>K61+K$12</f>
        <v>-124.94002840394049</v>
      </c>
      <c r="L60" s="51" t="s">
        <v>40</v>
      </c>
      <c r="M60" s="52"/>
      <c r="N60" s="53"/>
      <c r="O60" s="9">
        <f>O61+O$12</f>
        <v>-46.49954666903341</v>
      </c>
      <c r="P60" s="51" t="s">
        <v>40</v>
      </c>
      <c r="Q60" s="52"/>
      <c r="R60" s="53"/>
      <c r="S60" s="9">
        <f>S61+S$12</f>
        <v>-21.891690100130543</v>
      </c>
      <c r="T60" s="51" t="s">
        <v>40</v>
      </c>
      <c r="U60" s="52"/>
      <c r="V60" s="53"/>
      <c r="W60" s="9">
        <f>W61+W$12</f>
        <v>7.327542082069044</v>
      </c>
    </row>
    <row r="61" spans="1:23" ht="18" customHeight="1" hidden="1">
      <c r="A61" s="40"/>
      <c r="B61" s="55"/>
      <c r="C61" s="49"/>
      <c r="D61" s="51" t="s">
        <v>41</v>
      </c>
      <c r="E61" s="52"/>
      <c r="F61" s="53"/>
      <c r="G61" s="9">
        <f>G$11*G62/(G$11-G62)</f>
        <v>-199.29424898589792</v>
      </c>
      <c r="H61" s="51" t="s">
        <v>41</v>
      </c>
      <c r="I61" s="52"/>
      <c r="J61" s="53"/>
      <c r="K61" s="9">
        <f>K$11*K62/(K$11-K62)</f>
        <v>-153.81383840394048</v>
      </c>
      <c r="L61" s="51" t="s">
        <v>41</v>
      </c>
      <c r="M61" s="52"/>
      <c r="N61" s="53"/>
      <c r="O61" s="9">
        <f>O$11*O62/(O$11-O62)</f>
        <v>-84.2931966690334</v>
      </c>
      <c r="P61" s="51" t="s">
        <v>41</v>
      </c>
      <c r="Q61" s="52"/>
      <c r="R61" s="53"/>
      <c r="S61" s="9">
        <f>S$11*S62/(S$11-S62)</f>
        <v>-51.226030100130544</v>
      </c>
      <c r="T61" s="51" t="s">
        <v>41</v>
      </c>
      <c r="U61" s="52"/>
      <c r="V61" s="53"/>
      <c r="W61" s="9">
        <f>W$11*W62/(W$11-W62)</f>
        <v>-20.431317917930954</v>
      </c>
    </row>
    <row r="62" spans="1:23" ht="18" customHeight="1" hidden="1">
      <c r="A62" s="40"/>
      <c r="B62" s="55"/>
      <c r="C62" s="49"/>
      <c r="D62" s="51" t="s">
        <v>42</v>
      </c>
      <c r="E62" s="52"/>
      <c r="F62" s="53"/>
      <c r="G62" s="9">
        <f>G$15+G59</f>
        <v>69.22308510252523</v>
      </c>
      <c r="H62" s="51" t="s">
        <v>42</v>
      </c>
      <c r="I62" s="52"/>
      <c r="J62" s="53"/>
      <c r="K62" s="9">
        <f>K$15+K59</f>
        <v>76.56980120030676</v>
      </c>
      <c r="L62" s="51" t="s">
        <v>42</v>
      </c>
      <c r="M62" s="52"/>
      <c r="N62" s="53"/>
      <c r="O62" s="9">
        <f>O$15+O59</f>
        <v>35.541808435315716</v>
      </c>
      <c r="P62" s="51" t="s">
        <v>42</v>
      </c>
      <c r="Q62" s="52"/>
      <c r="R62" s="53"/>
      <c r="S62" s="9">
        <f>S$15+S59</f>
        <v>23.245091722279096</v>
      </c>
      <c r="T62" s="51" t="s">
        <v>42</v>
      </c>
      <c r="U62" s="52"/>
      <c r="V62" s="53"/>
      <c r="W62" s="9">
        <f>W$15+W59</f>
        <v>13.80723412045103</v>
      </c>
    </row>
    <row r="63" spans="1:23" ht="18" customHeight="1" hidden="1">
      <c r="A63" s="40"/>
      <c r="B63" s="56"/>
      <c r="C63" s="50"/>
      <c r="D63" s="51" t="s">
        <v>43</v>
      </c>
      <c r="E63" s="52"/>
      <c r="F63" s="53"/>
      <c r="G63" s="14">
        <f>G62/G61</f>
        <v>-0.3473411072058756</v>
      </c>
      <c r="H63" s="51" t="s">
        <v>43</v>
      </c>
      <c r="I63" s="52"/>
      <c r="J63" s="53"/>
      <c r="K63" s="14">
        <f>K62/K61</f>
        <v>-0.4978082726160298</v>
      </c>
      <c r="L63" s="51" t="s">
        <v>43</v>
      </c>
      <c r="M63" s="52"/>
      <c r="N63" s="53"/>
      <c r="O63" s="14">
        <f>O62/O61</f>
        <v>-0.42164504182782553</v>
      </c>
      <c r="P63" s="51" t="s">
        <v>43</v>
      </c>
      <c r="Q63" s="52"/>
      <c r="R63" s="53"/>
      <c r="S63" s="14">
        <f>S62/S61</f>
        <v>-0.45377499831320833</v>
      </c>
      <c r="T63" s="51" t="s">
        <v>43</v>
      </c>
      <c r="U63" s="52"/>
      <c r="V63" s="53"/>
      <c r="W63" s="14">
        <f>W62/W61</f>
        <v>-0.6757877380163279</v>
      </c>
    </row>
    <row r="64" spans="1:23" ht="18" customHeight="1">
      <c r="A64" s="40"/>
      <c r="B64" s="54" t="s">
        <v>4</v>
      </c>
      <c r="C64" s="35" t="s">
        <v>64</v>
      </c>
      <c r="D64" s="23">
        <f>IF(G66&lt;-$C$12,ABS($B$4/G69),"")</f>
        <v>13.927230669949893</v>
      </c>
      <c r="E64" s="7" t="s">
        <v>36</v>
      </c>
      <c r="F64" s="24">
        <f>IF(G66&lt;-$C$12,ABS($B$5/G69),"")</f>
        <v>18.569640893266524</v>
      </c>
      <c r="G64" s="18">
        <f>IF(G66&lt;-$C$12,-G66,"-")</f>
        <v>170.78044960560086</v>
      </c>
      <c r="H64" s="23">
        <f>IF(K66&lt;-$C$12,ABS($B$4/K69),"")</f>
        <v>10.091473010994807</v>
      </c>
      <c r="I64" s="7" t="s">
        <v>36</v>
      </c>
      <c r="J64" s="24">
        <f>IF(K66&lt;-$C$12,ABS($B$5/K69),"")</f>
        <v>13.455297347993078</v>
      </c>
      <c r="K64" s="18">
        <f>IF(K66&lt;-$C$12,-K66,"-")</f>
        <v>129.72419350705377</v>
      </c>
      <c r="L64" s="23">
        <f>IF(O66&lt;-$C$12,ABS($B$4/O69),"")</f>
        <v>12.000230324995673</v>
      </c>
      <c r="M64" s="7" t="s">
        <v>36</v>
      </c>
      <c r="N64" s="24">
        <f>IF(O66&lt;-$C$12,ABS($B$5/O69),"")</f>
        <v>16.00030709999423</v>
      </c>
      <c r="O64" s="18">
        <f>IF(O66&lt;-$C$12,-O66,"-")</f>
        <v>49.70922963238496</v>
      </c>
      <c r="P64" s="23">
        <f>IF(S66&lt;-$C$12,ABS($B$4/S69),"")</f>
        <v>7.674945580377994</v>
      </c>
      <c r="Q64" s="7" t="s">
        <v>36</v>
      </c>
      <c r="R64" s="24">
        <f>IF(S66&lt;-$C$12,ABS($B$5/S69),"")</f>
        <v>10.233260773837326</v>
      </c>
      <c r="S64" s="18">
        <f>IF(S66&lt;-$C$12,-S66,"-")</f>
        <v>12.22144502272636</v>
      </c>
      <c r="T64" s="23">
        <f>IF(W66&lt;-$C$12,ABS($B$4/W69),"")</f>
      </c>
      <c r="U64" s="7" t="s">
        <v>36</v>
      </c>
      <c r="V64" s="24">
        <f>IF(W66&lt;-$C$12,ABS($B$5/W69),"")</f>
      </c>
      <c r="W64" s="18" t="str">
        <f>IF(W66&lt;-$C$12,-W66,"-")</f>
        <v>-</v>
      </c>
    </row>
    <row r="65" spans="1:23" s="13" customFormat="1" ht="18" customHeight="1" hidden="1">
      <c r="A65" s="40"/>
      <c r="B65" s="55"/>
      <c r="C65" s="12"/>
      <c r="D65" s="51" t="s">
        <v>39</v>
      </c>
      <c r="E65" s="52"/>
      <c r="F65" s="53"/>
      <c r="G65" s="10">
        <v>10</v>
      </c>
      <c r="H65" s="51" t="s">
        <v>39</v>
      </c>
      <c r="I65" s="52"/>
      <c r="J65" s="53"/>
      <c r="K65" s="10">
        <v>10</v>
      </c>
      <c r="L65" s="51" t="s">
        <v>39</v>
      </c>
      <c r="M65" s="52"/>
      <c r="N65" s="53"/>
      <c r="O65" s="10">
        <v>10</v>
      </c>
      <c r="P65" s="51" t="s">
        <v>39</v>
      </c>
      <c r="Q65" s="52"/>
      <c r="R65" s="53"/>
      <c r="S65" s="10">
        <v>10</v>
      </c>
      <c r="T65" s="51" t="s">
        <v>39</v>
      </c>
      <c r="U65" s="52"/>
      <c r="V65" s="53"/>
      <c r="W65" s="10">
        <v>10</v>
      </c>
    </row>
    <row r="66" spans="1:23" ht="18" customHeight="1" hidden="1">
      <c r="A66" s="40"/>
      <c r="B66" s="55"/>
      <c r="C66" s="48"/>
      <c r="D66" s="51" t="s">
        <v>40</v>
      </c>
      <c r="E66" s="52"/>
      <c r="F66" s="53"/>
      <c r="G66" s="9">
        <f>G67+G$12</f>
        <v>-170.78044960560086</v>
      </c>
      <c r="H66" s="51" t="s">
        <v>40</v>
      </c>
      <c r="I66" s="52"/>
      <c r="J66" s="53"/>
      <c r="K66" s="9">
        <f>K67+K$12</f>
        <v>-129.72419350705377</v>
      </c>
      <c r="L66" s="51" t="s">
        <v>40</v>
      </c>
      <c r="M66" s="52"/>
      <c r="N66" s="53"/>
      <c r="O66" s="9">
        <f>O67+O$12</f>
        <v>-49.70922963238496</v>
      </c>
      <c r="P66" s="51" t="s">
        <v>40</v>
      </c>
      <c r="Q66" s="52"/>
      <c r="R66" s="53"/>
      <c r="S66" s="9">
        <f>S67+S$12</f>
        <v>-12.22144502272636</v>
      </c>
      <c r="T66" s="51" t="s">
        <v>40</v>
      </c>
      <c r="U66" s="52"/>
      <c r="V66" s="53"/>
      <c r="W66" s="9">
        <f>W67+W$12</f>
        <v>12.731085948358404</v>
      </c>
    </row>
    <row r="67" spans="1:23" ht="18" customHeight="1" hidden="1">
      <c r="A67" s="40"/>
      <c r="B67" s="55"/>
      <c r="C67" s="49"/>
      <c r="D67" s="51" t="s">
        <v>41</v>
      </c>
      <c r="E67" s="52"/>
      <c r="F67" s="53"/>
      <c r="G67" s="9">
        <f>G$11*G68/(G$11-G68)</f>
        <v>-200.44983960560086</v>
      </c>
      <c r="H67" s="51" t="s">
        <v>41</v>
      </c>
      <c r="I67" s="52"/>
      <c r="J67" s="53"/>
      <c r="K67" s="9">
        <f>K$11*K68/(K$11-K68)</f>
        <v>-158.59800350705376</v>
      </c>
      <c r="L67" s="51" t="s">
        <v>41</v>
      </c>
      <c r="M67" s="52"/>
      <c r="N67" s="53"/>
      <c r="O67" s="9">
        <f>O$11*O68/(O$11-O68)</f>
        <v>-87.50287963238496</v>
      </c>
      <c r="P67" s="51" t="s">
        <v>41</v>
      </c>
      <c r="Q67" s="52"/>
      <c r="R67" s="53"/>
      <c r="S67" s="9">
        <f>S$11*S68/(S$11-S68)</f>
        <v>-41.55578502272636</v>
      </c>
      <c r="T67" s="51" t="s">
        <v>41</v>
      </c>
      <c r="U67" s="52"/>
      <c r="V67" s="53"/>
      <c r="W67" s="9">
        <f>W$11*W68/(W$11-W68)</f>
        <v>-15.027774051641595</v>
      </c>
    </row>
    <row r="68" spans="1:23" ht="18" customHeight="1" hidden="1">
      <c r="A68" s="40"/>
      <c r="B68" s="55"/>
      <c r="C68" s="49"/>
      <c r="D68" s="51" t="s">
        <v>42</v>
      </c>
      <c r="E68" s="52"/>
      <c r="F68" s="53"/>
      <c r="G68" s="9">
        <f>G$10+G65</f>
        <v>69.0847486415866</v>
      </c>
      <c r="H68" s="51" t="s">
        <v>42</v>
      </c>
      <c r="I68" s="52"/>
      <c r="J68" s="53"/>
      <c r="K68" s="9">
        <f>K$10+K65</f>
        <v>75.4369967599817</v>
      </c>
      <c r="L68" s="51" t="s">
        <v>42</v>
      </c>
      <c r="M68" s="52"/>
      <c r="N68" s="53"/>
      <c r="O68" s="9">
        <f>O$10+O65</f>
        <v>35.000480062502405</v>
      </c>
      <c r="P68" s="51" t="s">
        <v>42</v>
      </c>
      <c r="Q68" s="52"/>
      <c r="R68" s="53"/>
      <c r="S68" s="9">
        <f>S$10+S65</f>
        <v>25.989470025566316</v>
      </c>
      <c r="T68" s="51" t="s">
        <v>42</v>
      </c>
      <c r="U68" s="52"/>
      <c r="V68" s="53"/>
      <c r="W68" s="9">
        <f>W$10+W65</f>
        <v>18.239250006788524</v>
      </c>
    </row>
    <row r="69" spans="1:23" ht="18" customHeight="1" hidden="1">
      <c r="A69" s="40"/>
      <c r="B69" s="55"/>
      <c r="C69" s="50"/>
      <c r="D69" s="51" t="s">
        <v>43</v>
      </c>
      <c r="E69" s="52"/>
      <c r="F69" s="53"/>
      <c r="G69" s="14">
        <f>G68/G67</f>
        <v>-0.34464856034564906</v>
      </c>
      <c r="H69" s="51" t="s">
        <v>43</v>
      </c>
      <c r="I69" s="52"/>
      <c r="J69" s="53"/>
      <c r="K69" s="14">
        <f>K68/K67</f>
        <v>-0.47564909451477794</v>
      </c>
      <c r="L69" s="51" t="s">
        <v>43</v>
      </c>
      <c r="M69" s="52"/>
      <c r="N69" s="53"/>
      <c r="O69" s="14">
        <f>O68/O67</f>
        <v>-0.3999923226475014</v>
      </c>
      <c r="P69" s="51" t="s">
        <v>43</v>
      </c>
      <c r="Q69" s="52"/>
      <c r="R69" s="53"/>
      <c r="S69" s="14">
        <f>S68/S67</f>
        <v>-0.6254116006075444</v>
      </c>
      <c r="T69" s="51" t="s">
        <v>43</v>
      </c>
      <c r="U69" s="52"/>
      <c r="V69" s="53"/>
      <c r="W69" s="14">
        <f>W68/W67</f>
        <v>-1.213702704346697</v>
      </c>
    </row>
    <row r="70" spans="1:23" ht="18" customHeight="1">
      <c r="A70" s="40"/>
      <c r="B70" s="55"/>
      <c r="C70" s="3" t="s">
        <v>1</v>
      </c>
      <c r="D70" s="21">
        <f>IF(G72&lt;-$C$12,ABS($B$4/G75),"")</f>
        <v>10.794767506791324</v>
      </c>
      <c r="E70" s="19" t="s">
        <v>36</v>
      </c>
      <c r="F70" s="22">
        <f>IF(G72&lt;-$C$12,ABS($B$5/G75),"")</f>
        <v>14.393023342388434</v>
      </c>
      <c r="G70" s="20">
        <f>IF(G72&lt;-$C$12,-G72,"-")</f>
        <v>137.2516406913639</v>
      </c>
      <c r="H70" s="21">
        <f>IF(K72&lt;-$C$12,ABS($B$4/K75),"")</f>
        <v>8.058897160912688</v>
      </c>
      <c r="I70" s="19" t="s">
        <v>36</v>
      </c>
      <c r="J70" s="22">
        <f>IF(K72&lt;-$C$12,ABS($B$5/K75),"")</f>
        <v>10.745196214550251</v>
      </c>
      <c r="K70" s="20">
        <f>IF(K72&lt;-$C$12,-K72,"-")</f>
        <v>108.0767398561176</v>
      </c>
      <c r="L70" s="21">
        <f>IF(O72&lt;-$C$12,ABS($B$4/O75),"")</f>
        <v>7.721495913265036</v>
      </c>
      <c r="M70" s="19" t="s">
        <v>36</v>
      </c>
      <c r="N70" s="22">
        <f>IF(O72&lt;-$C$12,ABS($B$5/O75),"")</f>
        <v>10.295327884353382</v>
      </c>
      <c r="O70" s="20">
        <f>IF(O72&lt;-$C$12,-O72,"-")</f>
        <v>27.423726697846718</v>
      </c>
      <c r="P70" s="21">
        <f>IF(S72&lt;-$C$12,ABS($B$4/S75),"")</f>
        <v>6.262387803670513</v>
      </c>
      <c r="Q70" s="19" t="s">
        <v>36</v>
      </c>
      <c r="R70" s="22">
        <f>IF(S72&lt;-$C$12,ABS($B$5/S75),"")</f>
        <v>8.349850404894017</v>
      </c>
      <c r="S70" s="20">
        <f>IF(S72&lt;-$C$12,-S72,"-")</f>
        <v>7.516017898990743</v>
      </c>
      <c r="T70" s="21">
        <f>IF(W72&lt;-$C$12,ABS($B$4/W75),"")</f>
      </c>
      <c r="U70" s="19" t="s">
        <v>36</v>
      </c>
      <c r="V70" s="22">
        <f>IF(W72&lt;-$C$12,ABS($B$5/W75),"")</f>
      </c>
      <c r="W70" s="20" t="str">
        <f>IF(W72&lt;-$C$12,-W72,"-")</f>
        <v>-</v>
      </c>
    </row>
    <row r="71" spans="1:23" s="13" customFormat="1" ht="18" customHeight="1" hidden="1">
      <c r="A71" s="40"/>
      <c r="B71" s="55"/>
      <c r="C71" s="12"/>
      <c r="D71" s="57" t="s">
        <v>39</v>
      </c>
      <c r="E71" s="58"/>
      <c r="F71" s="59"/>
      <c r="G71" s="15">
        <v>10</v>
      </c>
      <c r="H71" s="57" t="s">
        <v>39</v>
      </c>
      <c r="I71" s="58"/>
      <c r="J71" s="59"/>
      <c r="K71" s="15">
        <v>10</v>
      </c>
      <c r="L71" s="57" t="s">
        <v>39</v>
      </c>
      <c r="M71" s="58"/>
      <c r="N71" s="59"/>
      <c r="O71" s="15">
        <v>10</v>
      </c>
      <c r="P71" s="57" t="s">
        <v>39</v>
      </c>
      <c r="Q71" s="58"/>
      <c r="R71" s="59"/>
      <c r="S71" s="15">
        <v>10</v>
      </c>
      <c r="T71" s="57" t="s">
        <v>39</v>
      </c>
      <c r="U71" s="58"/>
      <c r="V71" s="59"/>
      <c r="W71" s="15">
        <v>10</v>
      </c>
    </row>
    <row r="72" spans="1:23" ht="18" customHeight="1" hidden="1">
      <c r="A72" s="40"/>
      <c r="B72" s="55"/>
      <c r="C72" s="48"/>
      <c r="D72" s="51" t="s">
        <v>40</v>
      </c>
      <c r="E72" s="52"/>
      <c r="F72" s="53"/>
      <c r="G72" s="9">
        <f>G73+G$12</f>
        <v>-137.2516406913639</v>
      </c>
      <c r="H72" s="51" t="s">
        <v>40</v>
      </c>
      <c r="I72" s="52"/>
      <c r="J72" s="53"/>
      <c r="K72" s="9">
        <f>K73+K$12</f>
        <v>-108.0767398561176</v>
      </c>
      <c r="L72" s="51" t="s">
        <v>40</v>
      </c>
      <c r="M72" s="52"/>
      <c r="N72" s="53"/>
      <c r="O72" s="9">
        <f>O73+O$12</f>
        <v>-27.423726697846718</v>
      </c>
      <c r="P72" s="51" t="s">
        <v>40</v>
      </c>
      <c r="Q72" s="52"/>
      <c r="R72" s="53"/>
      <c r="S72" s="9">
        <f>S73+S$12</f>
        <v>-7.516017898990743</v>
      </c>
      <c r="T72" s="51" t="s">
        <v>40</v>
      </c>
      <c r="U72" s="52"/>
      <c r="V72" s="53"/>
      <c r="W72" s="9">
        <f>W73+W$12</f>
        <v>13.095940188542828</v>
      </c>
    </row>
    <row r="73" spans="1:23" ht="18" customHeight="1" hidden="1">
      <c r="A73" s="40"/>
      <c r="B73" s="55"/>
      <c r="C73" s="49"/>
      <c r="D73" s="51" t="s">
        <v>41</v>
      </c>
      <c r="E73" s="52"/>
      <c r="F73" s="53"/>
      <c r="G73" s="9">
        <f>G$11*G74/(G$11-G74)</f>
        <v>-166.92103069136388</v>
      </c>
      <c r="H73" s="51" t="s">
        <v>41</v>
      </c>
      <c r="I73" s="52"/>
      <c r="J73" s="53"/>
      <c r="K73" s="9">
        <f>K$11*K74/(K$11-K74)</f>
        <v>-136.9505498561176</v>
      </c>
      <c r="L73" s="51" t="s">
        <v>41</v>
      </c>
      <c r="M73" s="52"/>
      <c r="N73" s="53"/>
      <c r="O73" s="9">
        <f>O$11*O74/(O$11-O74)</f>
        <v>-65.21737669784672</v>
      </c>
      <c r="P73" s="51" t="s">
        <v>41</v>
      </c>
      <c r="Q73" s="52"/>
      <c r="R73" s="53"/>
      <c r="S73" s="9">
        <f>S$11*S74/(S$11-S74)</f>
        <v>-36.850357898990744</v>
      </c>
      <c r="T73" s="51" t="s">
        <v>41</v>
      </c>
      <c r="U73" s="52"/>
      <c r="V73" s="53"/>
      <c r="W73" s="9">
        <f>W$11*W74/(W$11-W74)</f>
        <v>-14.66291981145717</v>
      </c>
    </row>
    <row r="74" spans="1:23" ht="18" customHeight="1" hidden="1">
      <c r="A74" s="40"/>
      <c r="B74" s="55"/>
      <c r="C74" s="49"/>
      <c r="D74" s="51" t="s">
        <v>42</v>
      </c>
      <c r="E74" s="52"/>
      <c r="F74" s="53"/>
      <c r="G74" s="9">
        <f>G$15+G71</f>
        <v>74.22308510252523</v>
      </c>
      <c r="H74" s="51" t="s">
        <v>42</v>
      </c>
      <c r="I74" s="52"/>
      <c r="J74" s="53"/>
      <c r="K74" s="9">
        <f>K$15+K71</f>
        <v>81.56980120030676</v>
      </c>
      <c r="L74" s="51" t="s">
        <v>42</v>
      </c>
      <c r="M74" s="52"/>
      <c r="N74" s="53"/>
      <c r="O74" s="9">
        <f>O$15+O71</f>
        <v>40.541808435315716</v>
      </c>
      <c r="P74" s="51" t="s">
        <v>42</v>
      </c>
      <c r="Q74" s="52"/>
      <c r="R74" s="53"/>
      <c r="S74" s="9">
        <f>S$15+S71</f>
        <v>28.245091722279096</v>
      </c>
      <c r="T74" s="51" t="s">
        <v>42</v>
      </c>
      <c r="U74" s="52"/>
      <c r="V74" s="53"/>
      <c r="W74" s="9">
        <f>W$15+W71</f>
        <v>18.807234120451028</v>
      </c>
    </row>
    <row r="75" spans="1:23" ht="18" customHeight="1" hidden="1">
      <c r="A75" s="40"/>
      <c r="B75" s="56"/>
      <c r="C75" s="50"/>
      <c r="D75" s="51" t="s">
        <v>43</v>
      </c>
      <c r="E75" s="52"/>
      <c r="F75" s="53"/>
      <c r="G75" s="14">
        <f>G74/G73</f>
        <v>-0.44465987775838345</v>
      </c>
      <c r="H75" s="51" t="s">
        <v>43</v>
      </c>
      <c r="I75" s="52"/>
      <c r="J75" s="53"/>
      <c r="K75" s="14">
        <f>K74/K73</f>
        <v>-0.5956149959675611</v>
      </c>
      <c r="L75" s="51" t="s">
        <v>43</v>
      </c>
      <c r="M75" s="52"/>
      <c r="N75" s="53"/>
      <c r="O75" s="14">
        <f>O74/O73</f>
        <v>-0.6216412019015521</v>
      </c>
      <c r="P75" s="51" t="s">
        <v>43</v>
      </c>
      <c r="Q75" s="52"/>
      <c r="R75" s="53"/>
      <c r="S75" s="14">
        <f>S74/S73</f>
        <v>-0.766480797817507</v>
      </c>
      <c r="T75" s="51" t="s">
        <v>43</v>
      </c>
      <c r="U75" s="52"/>
      <c r="V75" s="53"/>
      <c r="W75" s="14">
        <f>W74/W73</f>
        <v>-1.2826390897777136</v>
      </c>
    </row>
    <row r="76" spans="1:23" ht="18" customHeight="1">
      <c r="A76" s="40"/>
      <c r="B76" s="54" t="s">
        <v>5</v>
      </c>
      <c r="C76" s="35" t="s">
        <v>64</v>
      </c>
      <c r="D76" s="23">
        <f>IF(G78&lt;-$C$12,ABS($B$4/G81),"")</f>
        <v>10.860531230318628</v>
      </c>
      <c r="E76" s="7" t="s">
        <v>36</v>
      </c>
      <c r="F76" s="24">
        <f>IF(G78&lt;-$C$12,ABS($B$5/G81),"")</f>
        <v>14.480708307091506</v>
      </c>
      <c r="G76" s="18">
        <f>IF(G78&lt;-$C$12,-G78,"-")</f>
        <v>137.9555529817202</v>
      </c>
      <c r="H76" s="23">
        <f>IF(K78&lt;-$C$12,ABS($B$4/K81),"")</f>
        <v>8.370304826376412</v>
      </c>
      <c r="I76" s="7" t="s">
        <v>36</v>
      </c>
      <c r="J76" s="24">
        <f>IF(K78&lt;-$C$12,ABS($B$5/K81),"")</f>
        <v>11.160406435168548</v>
      </c>
      <c r="K76" s="18">
        <f>IF(K78&lt;-$C$12,-K78,"-")</f>
        <v>111.39331129152055</v>
      </c>
      <c r="L76" s="23">
        <f>IF(O78&lt;-$C$12,ABS($B$4/O81),"")</f>
        <v>8.000153566664745</v>
      </c>
      <c r="M76" s="7" t="s">
        <v>36</v>
      </c>
      <c r="N76" s="24">
        <f>IF(O78&lt;-$C$12,ABS($B$5/O81),"")</f>
        <v>10.666871422219659</v>
      </c>
      <c r="O76" s="18">
        <f>IF(O78&lt;-$C$12,-O78,"-")</f>
        <v>28.87509650840221</v>
      </c>
      <c r="P76" s="23">
        <f>IF(S78&lt;-$C$12,ABS($B$4/S81),"")</f>
      </c>
      <c r="Q76" s="7" t="s">
        <v>36</v>
      </c>
      <c r="R76" s="24">
        <f>IF(S78&lt;-$C$12,ABS($B$5/S81),"")</f>
      </c>
      <c r="S76" s="18" t="str">
        <f>IF(S78&lt;-$C$12,-S78,"-")</f>
        <v>-</v>
      </c>
      <c r="T76" s="23">
        <f>IF(W78&lt;-$C$12,ABS($B$4/W81),"")</f>
      </c>
      <c r="U76" s="7" t="s">
        <v>36</v>
      </c>
      <c r="V76" s="24">
        <f>IF(W78&lt;-$C$12,ABS($B$5/W81),"")</f>
      </c>
      <c r="W76" s="18" t="str">
        <f>IF(W78&lt;-$C$12,-W78,"-")</f>
        <v>-</v>
      </c>
    </row>
    <row r="77" spans="1:23" s="13" customFormat="1" ht="18" customHeight="1" hidden="1">
      <c r="A77" s="40"/>
      <c r="B77" s="55"/>
      <c r="C77" s="12"/>
      <c r="D77" s="51" t="s">
        <v>39</v>
      </c>
      <c r="E77" s="52"/>
      <c r="F77" s="53"/>
      <c r="G77" s="10">
        <v>15</v>
      </c>
      <c r="H77" s="51" t="s">
        <v>39</v>
      </c>
      <c r="I77" s="52"/>
      <c r="J77" s="53"/>
      <c r="K77" s="10">
        <v>15</v>
      </c>
      <c r="L77" s="51" t="s">
        <v>39</v>
      </c>
      <c r="M77" s="52"/>
      <c r="N77" s="53"/>
      <c r="O77" s="10">
        <v>15</v>
      </c>
      <c r="P77" s="51" t="s">
        <v>39</v>
      </c>
      <c r="Q77" s="52"/>
      <c r="R77" s="53"/>
      <c r="S77" s="10">
        <v>15</v>
      </c>
      <c r="T77" s="51" t="s">
        <v>39</v>
      </c>
      <c r="U77" s="52"/>
      <c r="V77" s="53"/>
      <c r="W77" s="10">
        <v>15</v>
      </c>
    </row>
    <row r="78" spans="1:23" ht="18" customHeight="1" hidden="1">
      <c r="A78" s="40"/>
      <c r="B78" s="55"/>
      <c r="C78" s="48"/>
      <c r="D78" s="51" t="s">
        <v>40</v>
      </c>
      <c r="E78" s="52"/>
      <c r="F78" s="53"/>
      <c r="G78" s="9">
        <f>G79+G$12</f>
        <v>-137.9555529817202</v>
      </c>
      <c r="H78" s="51" t="s">
        <v>40</v>
      </c>
      <c r="I78" s="52"/>
      <c r="J78" s="53"/>
      <c r="K78" s="9">
        <f>K79+K$12</f>
        <v>-111.39331129152055</v>
      </c>
      <c r="L78" s="51" t="s">
        <v>40</v>
      </c>
      <c r="M78" s="52"/>
      <c r="N78" s="53"/>
      <c r="O78" s="9">
        <f>O79+O$12</f>
        <v>-28.87509650840221</v>
      </c>
      <c r="P78" s="51" t="s">
        <v>40</v>
      </c>
      <c r="Q78" s="52"/>
      <c r="R78" s="53"/>
      <c r="S78" s="9">
        <f>S79+S$12</f>
        <v>-3.6993400296761543</v>
      </c>
      <c r="T78" s="51" t="s">
        <v>40</v>
      </c>
      <c r="U78" s="52"/>
      <c r="V78" s="53"/>
      <c r="W78" s="9">
        <f>W79+W$12</f>
        <v>14.993927297881513</v>
      </c>
    </row>
    <row r="79" spans="1:23" ht="18" customHeight="1" hidden="1">
      <c r="A79" s="40"/>
      <c r="B79" s="55"/>
      <c r="C79" s="49"/>
      <c r="D79" s="51" t="s">
        <v>41</v>
      </c>
      <c r="E79" s="52"/>
      <c r="F79" s="53"/>
      <c r="G79" s="9">
        <f>G$11*G80/(G$11-G80)</f>
        <v>-167.62494298172018</v>
      </c>
      <c r="H79" s="51" t="s">
        <v>41</v>
      </c>
      <c r="I79" s="52"/>
      <c r="J79" s="53"/>
      <c r="K79" s="9">
        <f>K$11*K80/(K$11-K80)</f>
        <v>-140.26712129152054</v>
      </c>
      <c r="L79" s="51" t="s">
        <v>41</v>
      </c>
      <c r="M79" s="52"/>
      <c r="N79" s="53"/>
      <c r="O79" s="9">
        <f>O$11*O80/(O$11-O80)</f>
        <v>-66.66874650840221</v>
      </c>
      <c r="P79" s="51" t="s">
        <v>41</v>
      </c>
      <c r="Q79" s="52"/>
      <c r="R79" s="53"/>
      <c r="S79" s="9">
        <f>S$11*S80/(S$11-S80)</f>
        <v>-33.033680029676155</v>
      </c>
      <c r="T79" s="51" t="s">
        <v>41</v>
      </c>
      <c r="U79" s="52"/>
      <c r="V79" s="53"/>
      <c r="W79" s="9">
        <f>W$11*W80/(W$11-W80)</f>
        <v>-12.764932702118486</v>
      </c>
    </row>
    <row r="80" spans="1:23" ht="18" customHeight="1" hidden="1">
      <c r="A80" s="40"/>
      <c r="B80" s="55"/>
      <c r="C80" s="49"/>
      <c r="D80" s="51" t="s">
        <v>42</v>
      </c>
      <c r="E80" s="52"/>
      <c r="F80" s="53"/>
      <c r="G80" s="9">
        <f>G$10+G77</f>
        <v>74.0847486415866</v>
      </c>
      <c r="H80" s="51" t="s">
        <v>42</v>
      </c>
      <c r="I80" s="52"/>
      <c r="J80" s="53"/>
      <c r="K80" s="9">
        <f>K$10+K77</f>
        <v>80.4369967599817</v>
      </c>
      <c r="L80" s="51" t="s">
        <v>42</v>
      </c>
      <c r="M80" s="52"/>
      <c r="N80" s="53"/>
      <c r="O80" s="9">
        <f>O$10+O77</f>
        <v>40.000480062502405</v>
      </c>
      <c r="P80" s="51" t="s">
        <v>42</v>
      </c>
      <c r="Q80" s="52"/>
      <c r="R80" s="53"/>
      <c r="S80" s="9">
        <f>S$10+S77</f>
        <v>30.989470025566316</v>
      </c>
      <c r="T80" s="51" t="s">
        <v>42</v>
      </c>
      <c r="U80" s="52"/>
      <c r="V80" s="53"/>
      <c r="W80" s="9">
        <f>W$10+W77</f>
        <v>23.239250006788524</v>
      </c>
    </row>
    <row r="81" spans="1:23" ht="18" customHeight="1" hidden="1">
      <c r="A81" s="40"/>
      <c r="B81" s="55"/>
      <c r="C81" s="50"/>
      <c r="D81" s="51" t="s">
        <v>43</v>
      </c>
      <c r="E81" s="52"/>
      <c r="F81" s="53"/>
      <c r="G81" s="14">
        <f>G80/G79</f>
        <v>-0.4419673308981569</v>
      </c>
      <c r="H81" s="51" t="s">
        <v>43</v>
      </c>
      <c r="I81" s="52"/>
      <c r="J81" s="53"/>
      <c r="K81" s="14">
        <f>K80/K79</f>
        <v>-0.5734558178663092</v>
      </c>
      <c r="L81" s="51" t="s">
        <v>43</v>
      </c>
      <c r="M81" s="52"/>
      <c r="N81" s="53"/>
      <c r="O81" s="14">
        <f>O80/O79</f>
        <v>-0.599988482721228</v>
      </c>
      <c r="P81" s="51" t="s">
        <v>43</v>
      </c>
      <c r="Q81" s="52"/>
      <c r="R81" s="53"/>
      <c r="S81" s="14">
        <f>S80/S79</f>
        <v>-0.9381174001118434</v>
      </c>
      <c r="T81" s="51" t="s">
        <v>43</v>
      </c>
      <c r="U81" s="52"/>
      <c r="V81" s="53"/>
      <c r="W81" s="14">
        <f>W80/W79</f>
        <v>-1.820554056108083</v>
      </c>
    </row>
    <row r="82" spans="1:23" ht="18" customHeight="1">
      <c r="A82" s="40"/>
      <c r="B82" s="55"/>
      <c r="C82" s="3" t="s">
        <v>1</v>
      </c>
      <c r="D82" s="21">
        <f>IF(G84&lt;-$C$12,ABS($B$4/G87),"")</f>
        <v>8.856437453688416</v>
      </c>
      <c r="E82" s="19" t="s">
        <v>36</v>
      </c>
      <c r="F82" s="22">
        <f>IF(G84&lt;-$C$12,ABS($B$5/G87),"")</f>
        <v>11.808583271584556</v>
      </c>
      <c r="G82" s="20">
        <f>IF(G84&lt;-$C$12,-G84,"-")</f>
        <v>116.50442210390611</v>
      </c>
      <c r="H82" s="21">
        <f>IF(K84&lt;-$C$12,ABS($B$4/K87),"")</f>
        <v>6.922194483197578</v>
      </c>
      <c r="I82" s="19" t="s">
        <v>36</v>
      </c>
      <c r="J82" s="22">
        <f>IF(K84&lt;-$C$12,ABS($B$5/K87),"")</f>
        <v>9.229592644263438</v>
      </c>
      <c r="K82" s="20">
        <f>IF(K84&lt;-$C$12,-K84,"-")</f>
        <v>95.97056505839052</v>
      </c>
      <c r="L82" s="21">
        <f>IF(O84&lt;-$C$12,ABS($B$4/O87),"")</f>
        <v>5.8419933441931535</v>
      </c>
      <c r="M82" s="19" t="s">
        <v>36</v>
      </c>
      <c r="N82" s="22">
        <f>IF(O84&lt;-$C$12,ABS($B$5/O87),"")</f>
        <v>7.789324458924206</v>
      </c>
      <c r="O82" s="20">
        <f>IF(O84&lt;-$C$12,-O84,"-")</f>
        <v>17.634462867007095</v>
      </c>
      <c r="P82" s="21">
        <f>IF(S84&lt;-$C$12,ABS($B$4/S87),"")</f>
      </c>
      <c r="Q82" s="19" t="s">
        <v>36</v>
      </c>
      <c r="R82" s="22">
        <f>IF(S84&lt;-$C$12,ABS($B$5/S87),"")</f>
      </c>
      <c r="S82" s="20" t="str">
        <f>IF(S84&lt;-$C$12,-S84,"-")</f>
        <v>-</v>
      </c>
      <c r="T82" s="21">
        <f>IF(W84&lt;-$C$12,ABS($B$4/W87),"")</f>
      </c>
      <c r="U82" s="19" t="s">
        <v>36</v>
      </c>
      <c r="V82" s="22">
        <f>IF(W84&lt;-$C$12,ABS($B$5/W87),"")</f>
      </c>
      <c r="W82" s="20" t="str">
        <f>IF(W84&lt;-$C$12,-W84,"-")</f>
        <v>-</v>
      </c>
    </row>
    <row r="83" spans="1:23" s="13" customFormat="1" ht="18" customHeight="1" hidden="1">
      <c r="A83" s="40"/>
      <c r="B83" s="55"/>
      <c r="C83" s="12"/>
      <c r="D83" s="57" t="s">
        <v>39</v>
      </c>
      <c r="E83" s="58"/>
      <c r="F83" s="59"/>
      <c r="G83" s="15">
        <v>15</v>
      </c>
      <c r="H83" s="57" t="s">
        <v>39</v>
      </c>
      <c r="I83" s="58"/>
      <c r="J83" s="59"/>
      <c r="K83" s="15">
        <v>15</v>
      </c>
      <c r="L83" s="57" t="s">
        <v>39</v>
      </c>
      <c r="M83" s="58"/>
      <c r="N83" s="59"/>
      <c r="O83" s="15">
        <v>15</v>
      </c>
      <c r="P83" s="57" t="s">
        <v>39</v>
      </c>
      <c r="Q83" s="58"/>
      <c r="R83" s="59"/>
      <c r="S83" s="15">
        <v>15</v>
      </c>
      <c r="T83" s="57" t="s">
        <v>39</v>
      </c>
      <c r="U83" s="58"/>
      <c r="V83" s="59"/>
      <c r="W83" s="15">
        <v>15</v>
      </c>
    </row>
    <row r="84" spans="1:23" ht="18" customHeight="1" hidden="1">
      <c r="A84" s="40"/>
      <c r="B84" s="55"/>
      <c r="C84" s="48"/>
      <c r="D84" s="51" t="s">
        <v>40</v>
      </c>
      <c r="E84" s="52"/>
      <c r="F84" s="53"/>
      <c r="G84" s="9">
        <f>G85+G$12</f>
        <v>-116.50442210390611</v>
      </c>
      <c r="H84" s="51" t="s">
        <v>40</v>
      </c>
      <c r="I84" s="52"/>
      <c r="J84" s="53"/>
      <c r="K84" s="9">
        <f>K85+K$12</f>
        <v>-95.97056505839052</v>
      </c>
      <c r="L84" s="51" t="s">
        <v>40</v>
      </c>
      <c r="M84" s="52"/>
      <c r="N84" s="53"/>
      <c r="O84" s="9">
        <f>O85+O$12</f>
        <v>-17.634462867007095</v>
      </c>
      <c r="P84" s="51" t="s">
        <v>40</v>
      </c>
      <c r="Q84" s="52"/>
      <c r="R84" s="53"/>
      <c r="S84" s="9">
        <f>S85+S$12</f>
        <v>-1.4713536629705395</v>
      </c>
      <c r="T84" s="51" t="s">
        <v>40</v>
      </c>
      <c r="U84" s="52"/>
      <c r="V84" s="53"/>
      <c r="W84" s="9">
        <f>W85+W$12</f>
        <v>15.159042823333758</v>
      </c>
    </row>
    <row r="85" spans="1:23" ht="18" customHeight="1" hidden="1">
      <c r="A85" s="40"/>
      <c r="B85" s="55"/>
      <c r="C85" s="49"/>
      <c r="D85" s="51" t="s">
        <v>41</v>
      </c>
      <c r="E85" s="52"/>
      <c r="F85" s="53"/>
      <c r="G85" s="9">
        <f>G$11*G86/(G$11-G86)</f>
        <v>-146.1738121039061</v>
      </c>
      <c r="H85" s="51" t="s">
        <v>41</v>
      </c>
      <c r="I85" s="52"/>
      <c r="J85" s="53"/>
      <c r="K85" s="9">
        <f>K$11*K86/(K$11-K86)</f>
        <v>-124.84437505839053</v>
      </c>
      <c r="L85" s="51" t="s">
        <v>41</v>
      </c>
      <c r="M85" s="52"/>
      <c r="N85" s="53"/>
      <c r="O85" s="9">
        <f>O$11*O86/(O$11-O86)</f>
        <v>-55.428112867007094</v>
      </c>
      <c r="P85" s="51" t="s">
        <v>41</v>
      </c>
      <c r="Q85" s="52"/>
      <c r="R85" s="53"/>
      <c r="S85" s="9">
        <f>S$11*S86/(S$11-S86)</f>
        <v>-30.80569366297054</v>
      </c>
      <c r="T85" s="51" t="s">
        <v>41</v>
      </c>
      <c r="U85" s="52"/>
      <c r="V85" s="53"/>
      <c r="W85" s="9">
        <f>W$11*W86/(W$11-W86)</f>
        <v>-12.59981717666624</v>
      </c>
    </row>
    <row r="86" spans="1:23" ht="18" customHeight="1" hidden="1">
      <c r="A86" s="40"/>
      <c r="B86" s="55"/>
      <c r="C86" s="49"/>
      <c r="D86" s="51" t="s">
        <v>42</v>
      </c>
      <c r="E86" s="52"/>
      <c r="F86" s="53"/>
      <c r="G86" s="9">
        <f>G$15+G83</f>
        <v>79.22308510252523</v>
      </c>
      <c r="H86" s="51" t="s">
        <v>42</v>
      </c>
      <c r="I86" s="52"/>
      <c r="J86" s="53"/>
      <c r="K86" s="9">
        <f>K$15+K83</f>
        <v>86.56980120030676</v>
      </c>
      <c r="L86" s="51" t="s">
        <v>42</v>
      </c>
      <c r="M86" s="52"/>
      <c r="N86" s="53"/>
      <c r="O86" s="9">
        <f>O$15+O83</f>
        <v>45.541808435315716</v>
      </c>
      <c r="P86" s="51" t="s">
        <v>42</v>
      </c>
      <c r="Q86" s="52"/>
      <c r="R86" s="53"/>
      <c r="S86" s="9">
        <f>S$15+S83</f>
        <v>33.2450917222791</v>
      </c>
      <c r="T86" s="51" t="s">
        <v>42</v>
      </c>
      <c r="U86" s="52"/>
      <c r="V86" s="53"/>
      <c r="W86" s="9">
        <f>W$15+W83</f>
        <v>23.807234120451028</v>
      </c>
    </row>
    <row r="87" spans="1:23" ht="18" customHeight="1" hidden="1">
      <c r="A87" s="40"/>
      <c r="B87" s="56"/>
      <c r="C87" s="50"/>
      <c r="D87" s="51" t="s">
        <v>43</v>
      </c>
      <c r="E87" s="52"/>
      <c r="F87" s="53"/>
      <c r="G87" s="14">
        <f>G86/G85</f>
        <v>-0.5419786483108913</v>
      </c>
      <c r="H87" s="51" t="s">
        <v>43</v>
      </c>
      <c r="I87" s="52"/>
      <c r="J87" s="53"/>
      <c r="K87" s="14">
        <f>K86/K85</f>
        <v>-0.6934217193190922</v>
      </c>
      <c r="L87" s="51" t="s">
        <v>43</v>
      </c>
      <c r="M87" s="52"/>
      <c r="N87" s="53"/>
      <c r="O87" s="14">
        <f>O86/O85</f>
        <v>-0.8216373619752788</v>
      </c>
      <c r="P87" s="51" t="s">
        <v>43</v>
      </c>
      <c r="Q87" s="52"/>
      <c r="R87" s="53"/>
      <c r="S87" s="14">
        <f>S86/S85</f>
        <v>-1.079186597321806</v>
      </c>
      <c r="T87" s="51" t="s">
        <v>43</v>
      </c>
      <c r="U87" s="52"/>
      <c r="V87" s="53"/>
      <c r="W87" s="14">
        <f>W86/W85</f>
        <v>-1.8894904415390998</v>
      </c>
    </row>
    <row r="88" spans="1:23" ht="18" customHeight="1">
      <c r="A88" s="40"/>
      <c r="B88" s="54" t="s">
        <v>6</v>
      </c>
      <c r="C88" s="35" t="s">
        <v>64</v>
      </c>
      <c r="D88" s="23">
        <f>IF(G90&lt;-$C$12,ABS($B$4/G93),"")</f>
        <v>8.900655861681084</v>
      </c>
      <c r="E88" s="7" t="s">
        <v>36</v>
      </c>
      <c r="F88" s="24">
        <f>IF(G90&lt;-$C$12,ABS($B$5/G93),"")</f>
        <v>11.867541148908114</v>
      </c>
      <c r="G88" s="18">
        <f>IF(G90&lt;-$C$12,-G90,"-")</f>
        <v>116.97772074298189</v>
      </c>
      <c r="H88" s="23">
        <f>IF(K90&lt;-$C$12,ABS($B$4/K93),"")</f>
        <v>7.150704389509927</v>
      </c>
      <c r="I88" s="7" t="s">
        <v>36</v>
      </c>
      <c r="J88" s="24">
        <f>IF(K90&lt;-$C$12,ABS($B$5/K93),"")</f>
        <v>9.534272519346569</v>
      </c>
      <c r="K88" s="18">
        <f>IF(K90&lt;-$C$12,-K90,"-")</f>
        <v>98.40425411628053</v>
      </c>
      <c r="L88" s="23">
        <f>IF(O90&lt;-$C$12,ABS($B$4/O93),"")</f>
        <v>6.000115181248918</v>
      </c>
      <c r="M88" s="7" t="s">
        <v>36</v>
      </c>
      <c r="N88" s="24">
        <f>IF(O90&lt;-$C$12,ABS($B$5/O93),"")</f>
        <v>8.000153574998558</v>
      </c>
      <c r="O88" s="18">
        <f>IF(O90&lt;-$C$12,-O90,"-")</f>
        <v>18.458029913856244</v>
      </c>
      <c r="P88" s="23">
        <f>IF(S90&lt;-$C$12,ABS($B$4/S93),"")</f>
      </c>
      <c r="Q88" s="7" t="s">
        <v>36</v>
      </c>
      <c r="R88" s="24">
        <f>IF(S90&lt;-$C$12,ABS($B$5/S93),"")</f>
      </c>
      <c r="S88" s="18" t="str">
        <f>IF(S90&lt;-$C$12,-S90,"-")</f>
        <v>-</v>
      </c>
      <c r="T88" s="23">
        <f>IF(W90&lt;-$C$12,ABS($B$4/W93),"")</f>
      </c>
      <c r="U88" s="7" t="s">
        <v>36</v>
      </c>
      <c r="V88" s="24">
        <f>IF(W90&lt;-$C$12,ABS($B$5/W93),"")</f>
      </c>
      <c r="W88" s="18" t="str">
        <f>IF(W90&lt;-$C$12,-W90,"-")</f>
        <v>-</v>
      </c>
    </row>
    <row r="89" spans="1:23" s="13" customFormat="1" ht="18" customHeight="1" hidden="1">
      <c r="A89" s="40"/>
      <c r="B89" s="55"/>
      <c r="C89" s="12"/>
      <c r="D89" s="51" t="s">
        <v>39</v>
      </c>
      <c r="E89" s="52"/>
      <c r="F89" s="53"/>
      <c r="G89" s="10">
        <v>20</v>
      </c>
      <c r="H89" s="51" t="s">
        <v>39</v>
      </c>
      <c r="I89" s="52"/>
      <c r="J89" s="53"/>
      <c r="K89" s="10">
        <v>20</v>
      </c>
      <c r="L89" s="51" t="s">
        <v>39</v>
      </c>
      <c r="M89" s="52"/>
      <c r="N89" s="53"/>
      <c r="O89" s="10">
        <v>20</v>
      </c>
      <c r="P89" s="51" t="s">
        <v>39</v>
      </c>
      <c r="Q89" s="52"/>
      <c r="R89" s="53"/>
      <c r="S89" s="10">
        <v>20</v>
      </c>
      <c r="T89" s="51" t="s">
        <v>39</v>
      </c>
      <c r="U89" s="52"/>
      <c r="V89" s="53"/>
      <c r="W89" s="10">
        <v>20</v>
      </c>
    </row>
    <row r="90" spans="1:23" ht="18" customHeight="1" hidden="1">
      <c r="A90" s="40"/>
      <c r="B90" s="55"/>
      <c r="C90" s="48"/>
      <c r="D90" s="51" t="s">
        <v>40</v>
      </c>
      <c r="E90" s="52"/>
      <c r="F90" s="53"/>
      <c r="G90" s="9">
        <f>G91+G$12</f>
        <v>-116.97772074298189</v>
      </c>
      <c r="H90" s="51" t="s">
        <v>40</v>
      </c>
      <c r="I90" s="52"/>
      <c r="J90" s="53"/>
      <c r="K90" s="9">
        <f>K91+K$12</f>
        <v>-98.40425411628053</v>
      </c>
      <c r="L90" s="51" t="s">
        <v>40</v>
      </c>
      <c r="M90" s="52"/>
      <c r="N90" s="53"/>
      <c r="O90" s="9">
        <f>O91+O$12</f>
        <v>-18.458029913856244</v>
      </c>
      <c r="P90" s="51" t="s">
        <v>40</v>
      </c>
      <c r="Q90" s="52"/>
      <c r="R90" s="53"/>
      <c r="S90" s="9">
        <f>S91+S$12</f>
        <v>0.5617124722959161</v>
      </c>
      <c r="T90" s="51" t="s">
        <v>40</v>
      </c>
      <c r="U90" s="52"/>
      <c r="V90" s="53"/>
      <c r="W90" s="9">
        <f>W91+W$12</f>
        <v>16.1253479730271</v>
      </c>
    </row>
    <row r="91" spans="1:23" ht="18" customHeight="1" hidden="1">
      <c r="A91" s="40"/>
      <c r="B91" s="55"/>
      <c r="C91" s="49"/>
      <c r="D91" s="51" t="s">
        <v>41</v>
      </c>
      <c r="E91" s="52"/>
      <c r="F91" s="53"/>
      <c r="G91" s="9">
        <f>G$11*G92/(G$11-G92)</f>
        <v>-146.64711074298188</v>
      </c>
      <c r="H91" s="51" t="s">
        <v>41</v>
      </c>
      <c r="I91" s="52"/>
      <c r="J91" s="53"/>
      <c r="K91" s="9">
        <f>K$11*K92/(K$11-K92)</f>
        <v>-127.27806411628053</v>
      </c>
      <c r="L91" s="51" t="s">
        <v>41</v>
      </c>
      <c r="M91" s="52"/>
      <c r="N91" s="53"/>
      <c r="O91" s="9">
        <f>O$11*O92/(O$11-O92)</f>
        <v>-56.25167991385624</v>
      </c>
      <c r="P91" s="51" t="s">
        <v>41</v>
      </c>
      <c r="Q91" s="52"/>
      <c r="R91" s="53"/>
      <c r="S91" s="9">
        <f>S$11*S92/(S$11-S92)</f>
        <v>-28.772627527704085</v>
      </c>
      <c r="T91" s="51" t="s">
        <v>41</v>
      </c>
      <c r="U91" s="52"/>
      <c r="V91" s="53"/>
      <c r="W91" s="9">
        <f>W$11*W92/(W$11-W92)</f>
        <v>-11.633512026972898</v>
      </c>
    </row>
    <row r="92" spans="1:23" ht="18" customHeight="1" hidden="1">
      <c r="A92" s="40"/>
      <c r="B92" s="55"/>
      <c r="C92" s="49"/>
      <c r="D92" s="51" t="s">
        <v>42</v>
      </c>
      <c r="E92" s="52"/>
      <c r="F92" s="53"/>
      <c r="G92" s="9">
        <f>G$10+G89</f>
        <v>79.0847486415866</v>
      </c>
      <c r="H92" s="51" t="s">
        <v>42</v>
      </c>
      <c r="I92" s="52"/>
      <c r="J92" s="53"/>
      <c r="K92" s="9">
        <f>K$10+K89</f>
        <v>85.4369967599817</v>
      </c>
      <c r="L92" s="51" t="s">
        <v>42</v>
      </c>
      <c r="M92" s="52"/>
      <c r="N92" s="53"/>
      <c r="O92" s="9">
        <f>O$10+O89</f>
        <v>45.000480062502405</v>
      </c>
      <c r="P92" s="51" t="s">
        <v>42</v>
      </c>
      <c r="Q92" s="52"/>
      <c r="R92" s="53"/>
      <c r="S92" s="9">
        <f>S$10+S89</f>
        <v>35.98947002556632</v>
      </c>
      <c r="T92" s="51" t="s">
        <v>42</v>
      </c>
      <c r="U92" s="52"/>
      <c r="V92" s="53"/>
      <c r="W92" s="9">
        <f>W$10+W89</f>
        <v>28.239250006788524</v>
      </c>
    </row>
    <row r="93" spans="1:23" ht="18" customHeight="1" hidden="1">
      <c r="A93" s="40"/>
      <c r="B93" s="55"/>
      <c r="C93" s="50"/>
      <c r="D93" s="51" t="s">
        <v>43</v>
      </c>
      <c r="E93" s="52"/>
      <c r="F93" s="53"/>
      <c r="G93" s="14">
        <f>G92/G91</f>
        <v>-0.5392861014506648</v>
      </c>
      <c r="H93" s="51" t="s">
        <v>43</v>
      </c>
      <c r="I93" s="52"/>
      <c r="J93" s="53"/>
      <c r="K93" s="14">
        <f>K92/K91</f>
        <v>-0.6712625412178405</v>
      </c>
      <c r="L93" s="51" t="s">
        <v>43</v>
      </c>
      <c r="M93" s="52"/>
      <c r="N93" s="53"/>
      <c r="O93" s="14">
        <f>O92/O91</f>
        <v>-0.7999846427949545</v>
      </c>
      <c r="P93" s="51" t="s">
        <v>43</v>
      </c>
      <c r="Q93" s="52"/>
      <c r="R93" s="53"/>
      <c r="S93" s="14">
        <f>S92/S91</f>
        <v>-1.2508231996161423</v>
      </c>
      <c r="T93" s="51" t="s">
        <v>43</v>
      </c>
      <c r="U93" s="52"/>
      <c r="V93" s="53"/>
      <c r="W93" s="14">
        <f>W92/W91</f>
        <v>-2.427405407869469</v>
      </c>
    </row>
    <row r="94" spans="1:23" ht="18" customHeight="1">
      <c r="A94" s="40"/>
      <c r="B94" s="55"/>
      <c r="C94" s="3" t="s">
        <v>1</v>
      </c>
      <c r="D94" s="21">
        <f>IF(G96&lt;-$C$12,ABS($B$4/G99),"")</f>
        <v>7.5082424210845</v>
      </c>
      <c r="E94" s="19" t="s">
        <v>36</v>
      </c>
      <c r="F94" s="22">
        <f>IF(G96&lt;-$C$12,ABS($B$5/G99),"")</f>
        <v>10.010989894779334</v>
      </c>
      <c r="G94" s="20">
        <f>IF(G96&lt;-$C$12,-G96,"-")</f>
        <v>102.07380591695625</v>
      </c>
      <c r="H94" s="21">
        <f>IF(K96&lt;-$C$12,ABS($B$4/K99),"")</f>
        <v>6.066515991005858</v>
      </c>
      <c r="I94" s="19" t="s">
        <v>36</v>
      </c>
      <c r="J94" s="22">
        <f>IF(K96&lt;-$C$12,ABS($B$5/K99),"")</f>
        <v>8.08868798800781</v>
      </c>
      <c r="K94" s="20">
        <f>IF(K96&lt;-$C$12,-K96,"-")</f>
        <v>86.85736984893506</v>
      </c>
      <c r="L94" s="21">
        <f>IF(O96&lt;-$C$12,ABS($B$4/O99),"")</f>
        <v>4.698357969277516</v>
      </c>
      <c r="M94" s="19" t="s">
        <v>36</v>
      </c>
      <c r="N94" s="22">
        <f>IF(O96&lt;-$C$12,ABS($B$5/O99),"")</f>
        <v>6.264477292370022</v>
      </c>
      <c r="O94" s="20">
        <f>IF(O96&lt;-$C$12,-O96,"-")</f>
        <v>11.677914259117323</v>
      </c>
      <c r="P94" s="21">
        <f>IF(S96&lt;-$C$12,ABS($B$4/S99),"")</f>
      </c>
      <c r="Q94" s="19" t="s">
        <v>36</v>
      </c>
      <c r="R94" s="22">
        <f>IF(S96&lt;-$C$12,ABS($B$5/S99),"")</f>
      </c>
      <c r="S94" s="20" t="str">
        <f>IF(S96&lt;-$C$12,-S96,"-")</f>
        <v>-</v>
      </c>
      <c r="T94" s="21">
        <f>IF(W96&lt;-$C$12,ABS($B$4/W99),"")</f>
      </c>
      <c r="U94" s="19" t="s">
        <v>36</v>
      </c>
      <c r="V94" s="22">
        <f>IF(W96&lt;-$C$12,ABS($B$5/W99),"")</f>
      </c>
      <c r="W94" s="20" t="str">
        <f>IF(W96&lt;-$C$12,-W96,"-")</f>
        <v>-</v>
      </c>
    </row>
    <row r="95" spans="1:23" s="13" customFormat="1" ht="18" customHeight="1" hidden="1">
      <c r="A95" s="40"/>
      <c r="B95" s="55"/>
      <c r="C95" s="12"/>
      <c r="D95" s="57" t="s">
        <v>39</v>
      </c>
      <c r="E95" s="58"/>
      <c r="F95" s="59"/>
      <c r="G95" s="15">
        <v>20</v>
      </c>
      <c r="H95" s="57" t="s">
        <v>39</v>
      </c>
      <c r="I95" s="58"/>
      <c r="J95" s="59"/>
      <c r="K95" s="15">
        <v>20</v>
      </c>
      <c r="L95" s="57" t="s">
        <v>39</v>
      </c>
      <c r="M95" s="58"/>
      <c r="N95" s="59"/>
      <c r="O95" s="15">
        <v>20</v>
      </c>
      <c r="P95" s="57" t="s">
        <v>39</v>
      </c>
      <c r="Q95" s="58"/>
      <c r="R95" s="59"/>
      <c r="S95" s="15">
        <v>20</v>
      </c>
      <c r="T95" s="57" t="s">
        <v>39</v>
      </c>
      <c r="U95" s="58"/>
      <c r="V95" s="59"/>
      <c r="W95" s="15">
        <v>20</v>
      </c>
    </row>
    <row r="96" spans="1:23" ht="18" customHeight="1" hidden="1">
      <c r="A96" s="40"/>
      <c r="B96" s="55"/>
      <c r="C96" s="48"/>
      <c r="D96" s="51" t="s">
        <v>40</v>
      </c>
      <c r="E96" s="52"/>
      <c r="F96" s="53"/>
      <c r="G96" s="9">
        <f>G97+G$12</f>
        <v>-102.07380591695625</v>
      </c>
      <c r="H96" s="51" t="s">
        <v>40</v>
      </c>
      <c r="I96" s="52"/>
      <c r="J96" s="53"/>
      <c r="K96" s="9">
        <f>K97+K$12</f>
        <v>-86.85736984893506</v>
      </c>
      <c r="L96" s="51" t="s">
        <v>40</v>
      </c>
      <c r="M96" s="52"/>
      <c r="N96" s="53"/>
      <c r="O96" s="9">
        <f>O97+O$12</f>
        <v>-11.677914259117323</v>
      </c>
      <c r="P96" s="51" t="s">
        <v>40</v>
      </c>
      <c r="Q96" s="52"/>
      <c r="R96" s="53"/>
      <c r="S96" s="9">
        <f>S97+S$12</f>
        <v>1.8572937789786295</v>
      </c>
      <c r="T96" s="51" t="s">
        <v>40</v>
      </c>
      <c r="U96" s="52"/>
      <c r="V96" s="53"/>
      <c r="W96" s="9">
        <f>W97+W$12</f>
        <v>16.219080392190705</v>
      </c>
    </row>
    <row r="97" spans="1:23" ht="18" customHeight="1" hidden="1">
      <c r="A97" s="40"/>
      <c r="B97" s="55"/>
      <c r="C97" s="49"/>
      <c r="D97" s="51" t="s">
        <v>41</v>
      </c>
      <c r="E97" s="52"/>
      <c r="F97" s="53"/>
      <c r="G97" s="9">
        <f>G$11*G98/(G$11-G98)</f>
        <v>-131.74319591695624</v>
      </c>
      <c r="H97" s="51" t="s">
        <v>41</v>
      </c>
      <c r="I97" s="52"/>
      <c r="J97" s="53"/>
      <c r="K97" s="9">
        <f>K$11*K98/(K$11-K98)</f>
        <v>-115.73117984893507</v>
      </c>
      <c r="L97" s="51" t="s">
        <v>41</v>
      </c>
      <c r="M97" s="52"/>
      <c r="N97" s="53"/>
      <c r="O97" s="9">
        <f>O$11*O98/(O$11-O98)</f>
        <v>-49.47156425911732</v>
      </c>
      <c r="P97" s="51" t="s">
        <v>41</v>
      </c>
      <c r="Q97" s="52"/>
      <c r="R97" s="53"/>
      <c r="S97" s="9">
        <f>S$11*S98/(S$11-S98)</f>
        <v>-27.47704622102137</v>
      </c>
      <c r="T97" s="51" t="s">
        <v>41</v>
      </c>
      <c r="U97" s="52"/>
      <c r="V97" s="53"/>
      <c r="W97" s="9">
        <f>W$11*W98/(W$11-W98)</f>
        <v>-11.539779607809292</v>
      </c>
    </row>
    <row r="98" spans="1:23" ht="18" customHeight="1" hidden="1">
      <c r="A98" s="40"/>
      <c r="B98" s="55"/>
      <c r="C98" s="49"/>
      <c r="D98" s="51" t="s">
        <v>42</v>
      </c>
      <c r="E98" s="52"/>
      <c r="F98" s="53"/>
      <c r="G98" s="9">
        <f>G$15+G95</f>
        <v>84.22308510252523</v>
      </c>
      <c r="H98" s="51" t="s">
        <v>42</v>
      </c>
      <c r="I98" s="52"/>
      <c r="J98" s="53"/>
      <c r="K98" s="9">
        <f>K$15+K95</f>
        <v>91.56980120030676</v>
      </c>
      <c r="L98" s="51" t="s">
        <v>42</v>
      </c>
      <c r="M98" s="52"/>
      <c r="N98" s="53"/>
      <c r="O98" s="9">
        <f>O$15+O95</f>
        <v>50.541808435315716</v>
      </c>
      <c r="P98" s="51" t="s">
        <v>42</v>
      </c>
      <c r="Q98" s="52"/>
      <c r="R98" s="53"/>
      <c r="S98" s="9">
        <f>S$15+S95</f>
        <v>38.2450917222791</v>
      </c>
      <c r="T98" s="51" t="s">
        <v>42</v>
      </c>
      <c r="U98" s="52"/>
      <c r="V98" s="53"/>
      <c r="W98" s="9">
        <f>W$15+W95</f>
        <v>28.807234120451028</v>
      </c>
    </row>
    <row r="99" spans="1:23" ht="18" customHeight="1" hidden="1">
      <c r="A99" s="40"/>
      <c r="B99" s="56"/>
      <c r="C99" s="50"/>
      <c r="D99" s="51" t="s">
        <v>43</v>
      </c>
      <c r="E99" s="52"/>
      <c r="F99" s="53"/>
      <c r="G99" s="14">
        <f>G98/G97</f>
        <v>-0.6392974188633992</v>
      </c>
      <c r="H99" s="51" t="s">
        <v>43</v>
      </c>
      <c r="I99" s="52"/>
      <c r="J99" s="53"/>
      <c r="K99" s="14">
        <f>K98/K97</f>
        <v>-0.7912284426706236</v>
      </c>
      <c r="L99" s="51" t="s">
        <v>43</v>
      </c>
      <c r="M99" s="52"/>
      <c r="N99" s="53"/>
      <c r="O99" s="14">
        <f>O98/O97</f>
        <v>-1.0216335220490051</v>
      </c>
      <c r="P99" s="51" t="s">
        <v>43</v>
      </c>
      <c r="Q99" s="52"/>
      <c r="R99" s="53"/>
      <c r="S99" s="14">
        <f>S98/S97</f>
        <v>-1.3918923968261048</v>
      </c>
      <c r="T99" s="51" t="s">
        <v>43</v>
      </c>
      <c r="U99" s="52"/>
      <c r="V99" s="53"/>
      <c r="W99" s="14">
        <f>W98/W97</f>
        <v>-2.496341793300486</v>
      </c>
    </row>
    <row r="100" spans="1:23" ht="18" customHeight="1">
      <c r="A100" s="40"/>
      <c r="B100" s="54" t="s">
        <v>7</v>
      </c>
      <c r="C100" s="35" t="s">
        <v>64</v>
      </c>
      <c r="D100" s="23">
        <f>IF(G102&lt;-$C$12,ABS($B$4/G105),"")</f>
        <v>7.5399988455886</v>
      </c>
      <c r="E100" s="7" t="s">
        <v>36</v>
      </c>
      <c r="F100" s="24">
        <f>IF(G102&lt;-$C$12,ABS($B$5/G105),"")</f>
        <v>10.053331794118133</v>
      </c>
      <c r="G100" s="18">
        <f>IF(G102&lt;-$C$12,-G102,"-")</f>
        <v>102.41371576857722</v>
      </c>
      <c r="H100" s="23">
        <f>IF(K102&lt;-$C$12,ABS($B$4/K105),"")</f>
        <v>6.241310400939875</v>
      </c>
      <c r="I100" s="7" t="s">
        <v>36</v>
      </c>
      <c r="J100" s="24">
        <f>IF(K102&lt;-$C$12,ABS($B$5/K105),"")</f>
        <v>8.321747201253167</v>
      </c>
      <c r="K100" s="18">
        <f>IF(K102&lt;-$C$12,-K102,"-")</f>
        <v>88.71897510579993</v>
      </c>
      <c r="L100" s="23">
        <f>IF(O102&lt;-$C$12,ABS($B$4/O105),"")</f>
        <v>4.800092147999308</v>
      </c>
      <c r="M100" s="7" t="s">
        <v>36</v>
      </c>
      <c r="N100" s="24">
        <f>IF(O102&lt;-$C$12,ABS($B$5/O105),"")</f>
        <v>6.400122863999078</v>
      </c>
      <c r="O100" s="18">
        <f>IF(O102&lt;-$C$12,-O102,"-")</f>
        <v>12.207789946711195</v>
      </c>
      <c r="P100" s="23">
        <f>IF(S102&lt;-$C$12,ABS($B$4/S105),"")</f>
      </c>
      <c r="Q100" s="7" t="s">
        <v>36</v>
      </c>
      <c r="R100" s="24">
        <f>IF(S102&lt;-$C$12,ABS($B$5/S105),"")</f>
      </c>
      <c r="S100" s="18" t="str">
        <f>IF(S102&lt;-$C$12,-S102,"-")</f>
        <v>-</v>
      </c>
      <c r="T100" s="23">
        <f>IF(W102&lt;-$C$12,ABS($B$4/W105),"")</f>
      </c>
      <c r="U100" s="7" t="s">
        <v>36</v>
      </c>
      <c r="V100" s="24">
        <f>IF(W102&lt;-$C$12,ABS($B$5/W105),"")</f>
      </c>
      <c r="W100" s="18" t="str">
        <f>IF(W102&lt;-$C$12,-W102,"-")</f>
        <v>-</v>
      </c>
    </row>
    <row r="101" spans="1:23" s="13" customFormat="1" ht="18" customHeight="1" hidden="1">
      <c r="A101" s="40"/>
      <c r="B101" s="55"/>
      <c r="C101" s="12"/>
      <c r="D101" s="51" t="s">
        <v>39</v>
      </c>
      <c r="E101" s="52"/>
      <c r="F101" s="53"/>
      <c r="G101" s="10">
        <v>25</v>
      </c>
      <c r="H101" s="51" t="s">
        <v>39</v>
      </c>
      <c r="I101" s="52"/>
      <c r="J101" s="53"/>
      <c r="K101" s="10">
        <v>25</v>
      </c>
      <c r="L101" s="51" t="s">
        <v>39</v>
      </c>
      <c r="M101" s="52"/>
      <c r="N101" s="53"/>
      <c r="O101" s="10">
        <v>25</v>
      </c>
      <c r="P101" s="51" t="s">
        <v>39</v>
      </c>
      <c r="Q101" s="52"/>
      <c r="R101" s="53"/>
      <c r="S101" s="10">
        <v>25</v>
      </c>
      <c r="T101" s="51" t="s">
        <v>39</v>
      </c>
      <c r="U101" s="52"/>
      <c r="V101" s="53"/>
      <c r="W101" s="10">
        <v>25</v>
      </c>
    </row>
    <row r="102" spans="1:23" ht="18" customHeight="1" hidden="1">
      <c r="A102" s="40"/>
      <c r="B102" s="55"/>
      <c r="C102" s="48"/>
      <c r="D102" s="51" t="s">
        <v>40</v>
      </c>
      <c r="E102" s="52"/>
      <c r="F102" s="53"/>
      <c r="G102" s="9">
        <f>G103+G$12</f>
        <v>-102.41371576857722</v>
      </c>
      <c r="H102" s="51" t="s">
        <v>40</v>
      </c>
      <c r="I102" s="52"/>
      <c r="J102" s="53"/>
      <c r="K102" s="9">
        <f>K103+K$12</f>
        <v>-88.71897510579993</v>
      </c>
      <c r="L102" s="51" t="s">
        <v>40</v>
      </c>
      <c r="M102" s="52"/>
      <c r="N102" s="53"/>
      <c r="O102" s="9">
        <f>O103+O$12</f>
        <v>-12.207789946711195</v>
      </c>
      <c r="P102" s="51" t="s">
        <v>40</v>
      </c>
      <c r="Q102" s="52"/>
      <c r="R102" s="53"/>
      <c r="S102" s="9">
        <f>S103+S$12</f>
        <v>3.118343975222185</v>
      </c>
      <c r="T102" s="51" t="s">
        <v>40</v>
      </c>
      <c r="U102" s="52"/>
      <c r="V102" s="53"/>
      <c r="W102" s="9">
        <f>W103+W$12</f>
        <v>16.804200378237343</v>
      </c>
    </row>
    <row r="103" spans="1:23" ht="18" customHeight="1" hidden="1">
      <c r="A103" s="40"/>
      <c r="B103" s="55"/>
      <c r="C103" s="49"/>
      <c r="D103" s="51" t="s">
        <v>41</v>
      </c>
      <c r="E103" s="52"/>
      <c r="F103" s="53"/>
      <c r="G103" s="9">
        <f>G$11*G104/(G$11-G104)</f>
        <v>-132.0831057685772</v>
      </c>
      <c r="H103" s="51" t="s">
        <v>41</v>
      </c>
      <c r="I103" s="52"/>
      <c r="J103" s="53"/>
      <c r="K103" s="9">
        <f>K$11*K104/(K$11-K104)</f>
        <v>-117.59278510579992</v>
      </c>
      <c r="L103" s="51" t="s">
        <v>41</v>
      </c>
      <c r="M103" s="52"/>
      <c r="N103" s="53"/>
      <c r="O103" s="9">
        <f>O$11*O104/(O$11-O104)</f>
        <v>-50.001439946711194</v>
      </c>
      <c r="P103" s="51" t="s">
        <v>41</v>
      </c>
      <c r="Q103" s="52"/>
      <c r="R103" s="53"/>
      <c r="S103" s="9">
        <f>S$11*S104/(S$11-S104)</f>
        <v>-26.215996024777816</v>
      </c>
      <c r="T103" s="51" t="s">
        <v>41</v>
      </c>
      <c r="U103" s="52"/>
      <c r="V103" s="53"/>
      <c r="W103" s="9">
        <f>W$11*W104/(W$11-W104)</f>
        <v>-10.954659621762655</v>
      </c>
    </row>
    <row r="104" spans="1:23" ht="18" customHeight="1" hidden="1">
      <c r="A104" s="40"/>
      <c r="B104" s="55"/>
      <c r="C104" s="49"/>
      <c r="D104" s="51" t="s">
        <v>42</v>
      </c>
      <c r="E104" s="52"/>
      <c r="F104" s="53"/>
      <c r="G104" s="9">
        <f>G$10+G101</f>
        <v>84.0847486415866</v>
      </c>
      <c r="H104" s="51" t="s">
        <v>42</v>
      </c>
      <c r="I104" s="52"/>
      <c r="J104" s="53"/>
      <c r="K104" s="9">
        <f>K$10+K101</f>
        <v>90.4369967599817</v>
      </c>
      <c r="L104" s="51" t="s">
        <v>42</v>
      </c>
      <c r="M104" s="52"/>
      <c r="N104" s="53"/>
      <c r="O104" s="9">
        <f>O$10+O101</f>
        <v>50.000480062502405</v>
      </c>
      <c r="P104" s="51" t="s">
        <v>42</v>
      </c>
      <c r="Q104" s="52"/>
      <c r="R104" s="53"/>
      <c r="S104" s="9">
        <f>S$10+S101</f>
        <v>40.98947002556632</v>
      </c>
      <c r="T104" s="51" t="s">
        <v>42</v>
      </c>
      <c r="U104" s="52"/>
      <c r="V104" s="53"/>
      <c r="W104" s="9">
        <f>W$10+W101</f>
        <v>33.239250006788524</v>
      </c>
    </row>
    <row r="105" spans="1:23" ht="18" customHeight="1" hidden="1">
      <c r="A105" s="40"/>
      <c r="B105" s="55"/>
      <c r="C105" s="50"/>
      <c r="D105" s="51" t="s">
        <v>43</v>
      </c>
      <c r="E105" s="52"/>
      <c r="F105" s="53"/>
      <c r="G105" s="14">
        <f>G104/G103</f>
        <v>-0.6366048720031726</v>
      </c>
      <c r="H105" s="51" t="s">
        <v>43</v>
      </c>
      <c r="I105" s="52"/>
      <c r="J105" s="53"/>
      <c r="K105" s="14">
        <f>K104/K103</f>
        <v>-0.7690692645693716</v>
      </c>
      <c r="L105" s="51" t="s">
        <v>43</v>
      </c>
      <c r="M105" s="52"/>
      <c r="N105" s="53"/>
      <c r="O105" s="14">
        <f>O104/O103</f>
        <v>-0.9999808028686811</v>
      </c>
      <c r="P105" s="51" t="s">
        <v>43</v>
      </c>
      <c r="Q105" s="52"/>
      <c r="R105" s="53"/>
      <c r="S105" s="14">
        <f>S104/S103</f>
        <v>-1.563528999120441</v>
      </c>
      <c r="T105" s="51" t="s">
        <v>43</v>
      </c>
      <c r="U105" s="52"/>
      <c r="V105" s="53"/>
      <c r="W105" s="14">
        <f>W104/W103</f>
        <v>-3.034256759630855</v>
      </c>
    </row>
    <row r="106" spans="1:23" ht="18" customHeight="1">
      <c r="A106" s="40"/>
      <c r="B106" s="55"/>
      <c r="C106" s="3" t="s">
        <v>1</v>
      </c>
      <c r="D106" s="21">
        <f>IF(G108&lt;-$C$12,ABS($B$4/G111),"")</f>
        <v>6.516283607350682</v>
      </c>
      <c r="E106" s="19" t="s">
        <v>36</v>
      </c>
      <c r="F106" s="22">
        <f>IF(G108&lt;-$C$12,ABS($B$5/G111),"")</f>
        <v>8.688378143134244</v>
      </c>
      <c r="G106" s="20">
        <f>IF(G108&lt;-$C$12,-G108,"-")</f>
        <v>91.45621976059167</v>
      </c>
      <c r="H106" s="21">
        <f>IF(K108&lt;-$C$12,ABS($B$4/K111),"")</f>
        <v>5.399111512626469</v>
      </c>
      <c r="I106" s="19" t="s">
        <v>36</v>
      </c>
      <c r="J106" s="22">
        <f>IF(K108&lt;-$C$12,ABS($B$5/K111),"")</f>
        <v>7.198815350168625</v>
      </c>
      <c r="K106" s="20">
        <f>IF(K108&lt;-$C$12,-K108,"-")</f>
        <v>79.749341131797</v>
      </c>
      <c r="L106" s="21">
        <f>IF(O108&lt;-$C$12,ABS($B$4/O111),"")</f>
        <v>3.9291776143318726</v>
      </c>
      <c r="M106" s="19" t="s">
        <v>36</v>
      </c>
      <c r="N106" s="22">
        <f>IF(O108&lt;-$C$12,ABS($B$5/O111),"")</f>
        <v>5.238903485775831</v>
      </c>
      <c r="O106" s="20">
        <f>IF(O108&lt;-$C$12,-O108,"-")</f>
        <v>7.671689659073266</v>
      </c>
      <c r="P106" s="21">
        <f>IF(S108&lt;-$C$12,ABS($B$4/S111),"")</f>
      </c>
      <c r="Q106" s="19" t="s">
        <v>36</v>
      </c>
      <c r="R106" s="22">
        <f>IF(S108&lt;-$C$12,ABS($B$5/S111),"")</f>
      </c>
      <c r="S106" s="20" t="str">
        <f>IF(S108&lt;-$C$12,-S108,"-")</f>
        <v>-</v>
      </c>
      <c r="T106" s="21">
        <f>IF(W108&lt;-$C$12,ABS($B$4/W111),"")</f>
      </c>
      <c r="U106" s="19" t="s">
        <v>36</v>
      </c>
      <c r="V106" s="22">
        <f>IF(W108&lt;-$C$12,ABS($B$5/W111),"")</f>
      </c>
      <c r="W106" s="20" t="str">
        <f>IF(W108&lt;-$C$12,-W108,"-")</f>
        <v>-</v>
      </c>
    </row>
    <row r="107" spans="1:23" s="13" customFormat="1" ht="18" customHeight="1" hidden="1">
      <c r="A107" s="40"/>
      <c r="B107" s="55"/>
      <c r="C107" s="12"/>
      <c r="D107" s="57" t="s">
        <v>39</v>
      </c>
      <c r="E107" s="58"/>
      <c r="F107" s="59"/>
      <c r="G107" s="15">
        <v>25</v>
      </c>
      <c r="H107" s="57" t="s">
        <v>39</v>
      </c>
      <c r="I107" s="58"/>
      <c r="J107" s="59"/>
      <c r="K107" s="15">
        <v>25</v>
      </c>
      <c r="L107" s="57" t="s">
        <v>39</v>
      </c>
      <c r="M107" s="58"/>
      <c r="N107" s="59"/>
      <c r="O107" s="15">
        <v>25</v>
      </c>
      <c r="P107" s="57" t="s">
        <v>39</v>
      </c>
      <c r="Q107" s="58"/>
      <c r="R107" s="59"/>
      <c r="S107" s="15">
        <v>25</v>
      </c>
      <c r="T107" s="57" t="s">
        <v>39</v>
      </c>
      <c r="U107" s="58"/>
      <c r="V107" s="59"/>
      <c r="W107" s="15">
        <v>25</v>
      </c>
    </row>
    <row r="108" spans="1:23" ht="18" customHeight="1" hidden="1">
      <c r="A108" s="40"/>
      <c r="B108" s="55"/>
      <c r="C108" s="48"/>
      <c r="D108" s="51" t="s">
        <v>40</v>
      </c>
      <c r="E108" s="52"/>
      <c r="F108" s="53"/>
      <c r="G108" s="9">
        <f>G109+G$12</f>
        <v>-91.45621976059167</v>
      </c>
      <c r="H108" s="51" t="s">
        <v>40</v>
      </c>
      <c r="I108" s="52"/>
      <c r="J108" s="53"/>
      <c r="K108" s="9">
        <f>K109+K$12</f>
        <v>-79.749341131797</v>
      </c>
      <c r="L108" s="51" t="s">
        <v>40</v>
      </c>
      <c r="M108" s="52"/>
      <c r="N108" s="53"/>
      <c r="O108" s="9">
        <f>O109+O$12</f>
        <v>-7.671689659073266</v>
      </c>
      <c r="P108" s="51" t="s">
        <v>40</v>
      </c>
      <c r="Q108" s="52"/>
      <c r="R108" s="53"/>
      <c r="S108" s="9">
        <f>S109+S$12</f>
        <v>3.96467117401183</v>
      </c>
      <c r="T108" s="51" t="s">
        <v>40</v>
      </c>
      <c r="U108" s="52"/>
      <c r="V108" s="53"/>
      <c r="W108" s="9">
        <f>W109+W$12</f>
        <v>16.864522283944954</v>
      </c>
    </row>
    <row r="109" spans="1:23" ht="18" customHeight="1" hidden="1">
      <c r="A109" s="40"/>
      <c r="B109" s="55"/>
      <c r="C109" s="49"/>
      <c r="D109" s="51" t="s">
        <v>41</v>
      </c>
      <c r="E109" s="52"/>
      <c r="F109" s="53"/>
      <c r="G109" s="9">
        <f>G$11*G110/(G$11-G110)</f>
        <v>-121.12560976059167</v>
      </c>
      <c r="H109" s="51" t="s">
        <v>41</v>
      </c>
      <c r="I109" s="52"/>
      <c r="J109" s="53"/>
      <c r="K109" s="9">
        <f>K$11*K110/(K$11-K110)</f>
        <v>-108.623151131797</v>
      </c>
      <c r="L109" s="51" t="s">
        <v>41</v>
      </c>
      <c r="M109" s="52"/>
      <c r="N109" s="53"/>
      <c r="O109" s="9">
        <f>O$11*O110/(O$11-O110)</f>
        <v>-45.465339659073265</v>
      </c>
      <c r="P109" s="51" t="s">
        <v>41</v>
      </c>
      <c r="Q109" s="52"/>
      <c r="R109" s="53"/>
      <c r="S109" s="9">
        <f>S$11*S110/(S$11-S110)</f>
        <v>-25.36966882598817</v>
      </c>
      <c r="T109" s="51" t="s">
        <v>41</v>
      </c>
      <c r="U109" s="52"/>
      <c r="V109" s="53"/>
      <c r="W109" s="9">
        <f>W$11*W110/(W$11-W110)</f>
        <v>-10.894337716055045</v>
      </c>
    </row>
    <row r="110" spans="1:23" ht="18" customHeight="1" hidden="1">
      <c r="A110" s="40"/>
      <c r="B110" s="55"/>
      <c r="C110" s="49"/>
      <c r="D110" s="51" t="s">
        <v>42</v>
      </c>
      <c r="E110" s="52"/>
      <c r="F110" s="53"/>
      <c r="G110" s="9">
        <f>G$15+G107</f>
        <v>89.22308510252523</v>
      </c>
      <c r="H110" s="51" t="s">
        <v>42</v>
      </c>
      <c r="I110" s="52"/>
      <c r="J110" s="53"/>
      <c r="K110" s="9">
        <f>K$15+K107</f>
        <v>96.56980120030676</v>
      </c>
      <c r="L110" s="51" t="s">
        <v>42</v>
      </c>
      <c r="M110" s="52"/>
      <c r="N110" s="53"/>
      <c r="O110" s="9">
        <f>O$15+O107</f>
        <v>55.541808435315716</v>
      </c>
      <c r="P110" s="51" t="s">
        <v>42</v>
      </c>
      <c r="Q110" s="52"/>
      <c r="R110" s="53"/>
      <c r="S110" s="9">
        <f>S$15+S107</f>
        <v>43.2450917222791</v>
      </c>
      <c r="T110" s="51" t="s">
        <v>42</v>
      </c>
      <c r="U110" s="52"/>
      <c r="V110" s="53"/>
      <c r="W110" s="9">
        <f>W$15+W107</f>
        <v>33.80723412045103</v>
      </c>
    </row>
    <row r="111" spans="1:23" ht="18" customHeight="1" hidden="1">
      <c r="A111" s="40"/>
      <c r="B111" s="56"/>
      <c r="C111" s="50"/>
      <c r="D111" s="51" t="s">
        <v>43</v>
      </c>
      <c r="E111" s="52"/>
      <c r="F111" s="53"/>
      <c r="G111" s="14">
        <f>G110/G109</f>
        <v>-0.736616189415907</v>
      </c>
      <c r="H111" s="51" t="s">
        <v>43</v>
      </c>
      <c r="I111" s="52"/>
      <c r="J111" s="53"/>
      <c r="K111" s="14">
        <f>K110/K109</f>
        <v>-0.8890351660221548</v>
      </c>
      <c r="L111" s="51" t="s">
        <v>43</v>
      </c>
      <c r="M111" s="52"/>
      <c r="N111" s="53"/>
      <c r="O111" s="14">
        <f>O110/O109</f>
        <v>-1.221629682122732</v>
      </c>
      <c r="P111" s="51" t="s">
        <v>43</v>
      </c>
      <c r="Q111" s="52"/>
      <c r="R111" s="53"/>
      <c r="S111" s="14">
        <f>S110/S109</f>
        <v>-1.7045981963304033</v>
      </c>
      <c r="T111" s="51" t="s">
        <v>43</v>
      </c>
      <c r="U111" s="52"/>
      <c r="V111" s="53"/>
      <c r="W111" s="14">
        <f>W110/W109</f>
        <v>-3.1031931450618724</v>
      </c>
    </row>
    <row r="112" spans="1:23" ht="18" customHeight="1">
      <c r="A112" s="40"/>
      <c r="B112" s="54" t="s">
        <v>8</v>
      </c>
      <c r="C112" s="35" t="s">
        <v>64</v>
      </c>
      <c r="D112" s="23">
        <f>IF(G114&lt;-$C$12,ABS($B$4/G117),"")</f>
        <v>6.54018990761132</v>
      </c>
      <c r="E112" s="7" t="s">
        <v>36</v>
      </c>
      <c r="F112" s="24">
        <f>IF(G114&lt;-$C$12,ABS($B$5/G117),"")</f>
        <v>8.720253210148428</v>
      </c>
      <c r="G112" s="18">
        <f>IF(G114&lt;-$C$12,-G114,"-")</f>
        <v>91.71210458079082</v>
      </c>
      <c r="H112" s="23">
        <f>IF(K114&lt;-$C$12,ABS($B$4/K117),"")</f>
        <v>5.537124187177244</v>
      </c>
      <c r="I112" s="7" t="s">
        <v>36</v>
      </c>
      <c r="J112" s="24">
        <f>IF(K114&lt;-$C$12,ABS($B$5/K117),"")</f>
        <v>7.382832249569659</v>
      </c>
      <c r="K112" s="18">
        <f>IF(K114&lt;-$C$12,-K114,"-")</f>
        <v>81.2192114815106</v>
      </c>
      <c r="L112" s="23"/>
      <c r="M112" s="7" t="s">
        <v>36</v>
      </c>
      <c r="N112" s="24"/>
      <c r="O112" s="18" t="s">
        <v>0</v>
      </c>
      <c r="P112" s="23">
        <f>IF(S114&lt;-$C$12,ABS($B$4/S117),"")</f>
      </c>
      <c r="Q112" s="7" t="s">
        <v>36</v>
      </c>
      <c r="R112" s="24">
        <f>IF(S114&lt;-$C$12,ABS($B$5/S117),"")</f>
      </c>
      <c r="S112" s="18" t="str">
        <f>IF(S114&lt;-$C$12,-S114,"-")</f>
        <v>-</v>
      </c>
      <c r="T112" s="23">
        <f>IF(W114&lt;-$C$12,ABS($B$4/W117),"")</f>
      </c>
      <c r="U112" s="7" t="s">
        <v>36</v>
      </c>
      <c r="V112" s="24">
        <f>IF(W114&lt;-$C$12,ABS($B$5/W117),"")</f>
      </c>
      <c r="W112" s="18" t="str">
        <f>IF(W114&lt;-$C$12,-W114,"-")</f>
        <v>-</v>
      </c>
    </row>
    <row r="113" spans="1:23" s="13" customFormat="1" ht="18" customHeight="1" hidden="1">
      <c r="A113" s="40"/>
      <c r="B113" s="55"/>
      <c r="C113" s="12"/>
      <c r="D113" s="51" t="s">
        <v>39</v>
      </c>
      <c r="E113" s="52"/>
      <c r="F113" s="53"/>
      <c r="G113" s="10">
        <v>30</v>
      </c>
      <c r="H113" s="51" t="s">
        <v>39</v>
      </c>
      <c r="I113" s="52"/>
      <c r="J113" s="53"/>
      <c r="K113" s="10">
        <v>30</v>
      </c>
      <c r="L113" s="51" t="s">
        <v>39</v>
      </c>
      <c r="M113" s="52"/>
      <c r="N113" s="53"/>
      <c r="O113" s="10">
        <v>30</v>
      </c>
      <c r="P113" s="51" t="s">
        <v>39</v>
      </c>
      <c r="Q113" s="52"/>
      <c r="R113" s="53"/>
      <c r="S113" s="10">
        <v>30</v>
      </c>
      <c r="T113" s="51" t="s">
        <v>39</v>
      </c>
      <c r="U113" s="52"/>
      <c r="V113" s="53"/>
      <c r="W113" s="10">
        <v>30</v>
      </c>
    </row>
    <row r="114" spans="1:23" ht="18" customHeight="1" hidden="1">
      <c r="A114" s="40"/>
      <c r="B114" s="55"/>
      <c r="C114" s="48"/>
      <c r="D114" s="51" t="s">
        <v>40</v>
      </c>
      <c r="E114" s="52"/>
      <c r="F114" s="53"/>
      <c r="G114" s="9">
        <f>G115+G$12</f>
        <v>-91.71210458079082</v>
      </c>
      <c r="H114" s="51" t="s">
        <v>40</v>
      </c>
      <c r="I114" s="52"/>
      <c r="J114" s="53"/>
      <c r="K114" s="9">
        <f>K115+K$12</f>
        <v>-81.2192114815106</v>
      </c>
      <c r="L114" s="51" t="s">
        <v>40</v>
      </c>
      <c r="M114" s="52"/>
      <c r="N114" s="53"/>
      <c r="O114" s="9">
        <f>O115+O$12</f>
        <v>-8.040963297607213</v>
      </c>
      <c r="P114" s="51" t="s">
        <v>40</v>
      </c>
      <c r="Q114" s="52"/>
      <c r="R114" s="53"/>
      <c r="S114" s="9">
        <f>S115+S$12</f>
        <v>4.822764977899293</v>
      </c>
      <c r="T114" s="51" t="s">
        <v>40</v>
      </c>
      <c r="U114" s="52"/>
      <c r="V114" s="53"/>
      <c r="W114" s="9">
        <f>W115+W$12</f>
        <v>17.25676864842871</v>
      </c>
    </row>
    <row r="115" spans="1:23" ht="18" customHeight="1" hidden="1">
      <c r="A115" s="40"/>
      <c r="B115" s="55"/>
      <c r="C115" s="49"/>
      <c r="D115" s="51" t="s">
        <v>41</v>
      </c>
      <c r="E115" s="52"/>
      <c r="F115" s="53"/>
      <c r="G115" s="9">
        <f>G$11*G116/(G$11-G116)</f>
        <v>-121.38149458079083</v>
      </c>
      <c r="H115" s="51" t="s">
        <v>41</v>
      </c>
      <c r="I115" s="52"/>
      <c r="J115" s="53"/>
      <c r="K115" s="9">
        <f>K$11*K116/(K$11-K116)</f>
        <v>-110.0930214815106</v>
      </c>
      <c r="L115" s="51" t="s">
        <v>41</v>
      </c>
      <c r="M115" s="52"/>
      <c r="N115" s="53"/>
      <c r="O115" s="9">
        <f>O$11*O116/(O$11-O116)</f>
        <v>-45.83461329760721</v>
      </c>
      <c r="P115" s="51" t="s">
        <v>41</v>
      </c>
      <c r="Q115" s="52"/>
      <c r="R115" s="53"/>
      <c r="S115" s="9">
        <f>S$11*S116/(S$11-S116)</f>
        <v>-24.511575022100708</v>
      </c>
      <c r="T115" s="51" t="s">
        <v>41</v>
      </c>
      <c r="U115" s="52"/>
      <c r="V115" s="53"/>
      <c r="W115" s="9">
        <f>W$11*W116/(W$11-W116)</f>
        <v>-10.50209135157129</v>
      </c>
    </row>
    <row r="116" spans="1:23" ht="18" customHeight="1" hidden="1">
      <c r="A116" s="40"/>
      <c r="B116" s="55"/>
      <c r="C116" s="49"/>
      <c r="D116" s="51" t="s">
        <v>42</v>
      </c>
      <c r="E116" s="52"/>
      <c r="F116" s="53"/>
      <c r="G116" s="9">
        <f>G$10+G113</f>
        <v>89.0847486415866</v>
      </c>
      <c r="H116" s="51" t="s">
        <v>42</v>
      </c>
      <c r="I116" s="52"/>
      <c r="J116" s="53"/>
      <c r="K116" s="9">
        <f>K$10+K113</f>
        <v>95.4369967599817</v>
      </c>
      <c r="L116" s="51" t="s">
        <v>42</v>
      </c>
      <c r="M116" s="52"/>
      <c r="N116" s="53"/>
      <c r="O116" s="9">
        <f>O$10+O113</f>
        <v>55.000480062502405</v>
      </c>
      <c r="P116" s="51" t="s">
        <v>42</v>
      </c>
      <c r="Q116" s="52"/>
      <c r="R116" s="53"/>
      <c r="S116" s="9">
        <f>S$10+S113</f>
        <v>45.98947002556632</v>
      </c>
      <c r="T116" s="51" t="s">
        <v>42</v>
      </c>
      <c r="U116" s="52"/>
      <c r="V116" s="53"/>
      <c r="W116" s="9">
        <f>W$10+W113</f>
        <v>38.239250006788524</v>
      </c>
    </row>
    <row r="117" spans="1:23" ht="18" customHeight="1" hidden="1">
      <c r="A117" s="40"/>
      <c r="B117" s="55"/>
      <c r="C117" s="50"/>
      <c r="D117" s="51" t="s">
        <v>43</v>
      </c>
      <c r="E117" s="52"/>
      <c r="F117" s="53"/>
      <c r="G117" s="14">
        <f>G116/G115</f>
        <v>-0.7339236425556805</v>
      </c>
      <c r="H117" s="51" t="s">
        <v>43</v>
      </c>
      <c r="I117" s="52"/>
      <c r="J117" s="53"/>
      <c r="K117" s="14">
        <f>K116/K115</f>
        <v>-0.8668759879209029</v>
      </c>
      <c r="L117" s="51" t="s">
        <v>43</v>
      </c>
      <c r="M117" s="52"/>
      <c r="N117" s="53"/>
      <c r="O117" s="14">
        <f>O116/O115</f>
        <v>-1.199976962942408</v>
      </c>
      <c r="P117" s="51" t="s">
        <v>43</v>
      </c>
      <c r="Q117" s="52"/>
      <c r="R117" s="53"/>
      <c r="S117" s="14">
        <f>S116/S115</f>
        <v>-1.8762347986247396</v>
      </c>
      <c r="T117" s="51" t="s">
        <v>43</v>
      </c>
      <c r="U117" s="52"/>
      <c r="V117" s="53"/>
      <c r="W117" s="14">
        <f>W116/W115</f>
        <v>-3.6411081113922408</v>
      </c>
    </row>
    <row r="118" spans="1:23" ht="18" customHeight="1">
      <c r="A118" s="40"/>
      <c r="B118" s="55"/>
      <c r="C118" s="3" t="s">
        <v>1</v>
      </c>
      <c r="D118" s="21">
        <f>IF(G120&lt;-$C$12,ABS($B$4/G123),"")</f>
        <v>5.755844556728738</v>
      </c>
      <c r="E118" s="19" t="s">
        <v>36</v>
      </c>
      <c r="F118" s="22">
        <f>IF(G120&lt;-$C$12,ABS($B$5/G123),"")</f>
        <v>7.674459408971653</v>
      </c>
      <c r="G118" s="20">
        <f>IF(G120&lt;-$C$12,-G120,"-")</f>
        <v>83.31674156365804</v>
      </c>
      <c r="H118" s="21">
        <f>IF(K120&lt;-$C$12,ABS($B$4/K123),"")</f>
        <v>4.864001064087775</v>
      </c>
      <c r="I118" s="19" t="s">
        <v>36</v>
      </c>
      <c r="J118" s="22">
        <f>IF(K120&lt;-$C$12,ABS($B$5/K123),"")</f>
        <v>6.485334752117034</v>
      </c>
      <c r="K118" s="20">
        <f>IF(K120&lt;-$C$12,-K120,"-")</f>
        <v>74.05027773280747</v>
      </c>
      <c r="L118" s="21">
        <f>IF(O120&lt;-$C$12,ABS($B$4/O123),"")</f>
      </c>
      <c r="M118" s="19" t="s">
        <v>36</v>
      </c>
      <c r="N118" s="22">
        <f>IF(O120&lt;-$C$12,ABS($B$5/O123),"")</f>
      </c>
      <c r="O118" s="20" t="str">
        <f>IF(O120&lt;-$C$12,-O120,"-")</f>
        <v>-</v>
      </c>
      <c r="P118" s="21">
        <f>IF(S120&lt;-$C$12,ABS($B$4/S123),"")</f>
      </c>
      <c r="Q118" s="19" t="s">
        <v>36</v>
      </c>
      <c r="R118" s="22">
        <f>IF(S120&lt;-$C$12,ABS($B$5/S123),"")</f>
      </c>
      <c r="S118" s="20" t="str">
        <f>IF(S120&lt;-$C$12,-S120,"-")</f>
        <v>-</v>
      </c>
      <c r="T118" s="21">
        <f>IF(W120&lt;-$C$12,ABS($B$4/W123),"")</f>
      </c>
      <c r="U118" s="19" t="s">
        <v>36</v>
      </c>
      <c r="V118" s="22">
        <f>IF(W120&lt;-$C$12,ABS($B$5/W123),"")</f>
      </c>
      <c r="W118" s="20" t="str">
        <f>IF(W120&lt;-$C$12,-W120,"-")</f>
        <v>-</v>
      </c>
    </row>
    <row r="119" spans="1:23" s="13" customFormat="1" ht="18" customHeight="1" hidden="1">
      <c r="A119" s="40"/>
      <c r="B119" s="55"/>
      <c r="C119" s="12"/>
      <c r="D119" s="57" t="s">
        <v>39</v>
      </c>
      <c r="E119" s="58"/>
      <c r="F119" s="59"/>
      <c r="G119" s="15">
        <v>30</v>
      </c>
      <c r="H119" s="57" t="s">
        <v>39</v>
      </c>
      <c r="I119" s="58"/>
      <c r="J119" s="59"/>
      <c r="K119" s="15">
        <v>30</v>
      </c>
      <c r="L119" s="57" t="s">
        <v>39</v>
      </c>
      <c r="M119" s="58"/>
      <c r="N119" s="59"/>
      <c r="O119" s="15">
        <v>30</v>
      </c>
      <c r="P119" s="57" t="s">
        <v>39</v>
      </c>
      <c r="Q119" s="58"/>
      <c r="R119" s="59"/>
      <c r="S119" s="15">
        <v>30</v>
      </c>
      <c r="T119" s="57" t="s">
        <v>39</v>
      </c>
      <c r="U119" s="58"/>
      <c r="V119" s="59"/>
      <c r="W119" s="15">
        <v>30</v>
      </c>
    </row>
    <row r="120" spans="1:23" ht="18" customHeight="1" hidden="1">
      <c r="A120" s="40"/>
      <c r="B120" s="55"/>
      <c r="C120" s="48"/>
      <c r="D120" s="51" t="s">
        <v>40</v>
      </c>
      <c r="E120" s="52"/>
      <c r="F120" s="53"/>
      <c r="G120" s="9">
        <f>G121+G$12</f>
        <v>-83.31674156365804</v>
      </c>
      <c r="H120" s="51" t="s">
        <v>40</v>
      </c>
      <c r="I120" s="52"/>
      <c r="J120" s="53"/>
      <c r="K120" s="9">
        <f>K121+K$12</f>
        <v>-74.05027773280747</v>
      </c>
      <c r="L120" s="51" t="s">
        <v>40</v>
      </c>
      <c r="M120" s="52"/>
      <c r="N120" s="53"/>
      <c r="O120" s="9">
        <f>O121+O$12</f>
        <v>-4.792666763753132</v>
      </c>
      <c r="P120" s="51" t="s">
        <v>40</v>
      </c>
      <c r="Q120" s="52"/>
      <c r="R120" s="53"/>
      <c r="S120" s="9">
        <f>S121+S$12</f>
        <v>5.418712101629303</v>
      </c>
      <c r="T120" s="51" t="s">
        <v>40</v>
      </c>
      <c r="U120" s="52"/>
      <c r="V120" s="53"/>
      <c r="W120" s="9">
        <f>W121+W$12</f>
        <v>17.298814533246194</v>
      </c>
    </row>
    <row r="121" spans="1:23" ht="18" customHeight="1" hidden="1">
      <c r="A121" s="40"/>
      <c r="B121" s="55"/>
      <c r="C121" s="49"/>
      <c r="D121" s="51" t="s">
        <v>41</v>
      </c>
      <c r="E121" s="52"/>
      <c r="F121" s="53"/>
      <c r="G121" s="9">
        <f>G$11*G122/(G$11-G122)</f>
        <v>-112.98613156365805</v>
      </c>
      <c r="H121" s="51" t="s">
        <v>41</v>
      </c>
      <c r="I121" s="52"/>
      <c r="J121" s="53"/>
      <c r="K121" s="9">
        <f>K$11*K122/(K$11-K122)</f>
        <v>-102.92408773280748</v>
      </c>
      <c r="L121" s="51" t="s">
        <v>41</v>
      </c>
      <c r="M121" s="52"/>
      <c r="N121" s="53"/>
      <c r="O121" s="9">
        <f>O$11*O122/(O$11-O122)</f>
        <v>-42.58631676375313</v>
      </c>
      <c r="P121" s="51" t="s">
        <v>41</v>
      </c>
      <c r="Q121" s="52"/>
      <c r="R121" s="53"/>
      <c r="S121" s="9">
        <f>S$11*S122/(S$11-S122)</f>
        <v>-23.915627898370698</v>
      </c>
      <c r="T121" s="51" t="s">
        <v>41</v>
      </c>
      <c r="U121" s="52"/>
      <c r="V121" s="53"/>
      <c r="W121" s="9">
        <f>W$11*W122/(W$11-W122)</f>
        <v>-10.460045466753806</v>
      </c>
    </row>
    <row r="122" spans="1:23" ht="18" customHeight="1" hidden="1">
      <c r="A122" s="40"/>
      <c r="B122" s="55"/>
      <c r="C122" s="49"/>
      <c r="D122" s="51" t="s">
        <v>42</v>
      </c>
      <c r="E122" s="52"/>
      <c r="F122" s="53"/>
      <c r="G122" s="9">
        <f>G$15+G119</f>
        <v>94.22308510252523</v>
      </c>
      <c r="H122" s="51" t="s">
        <v>42</v>
      </c>
      <c r="I122" s="52"/>
      <c r="J122" s="53"/>
      <c r="K122" s="9">
        <f>K$15+K119</f>
        <v>101.56980120030676</v>
      </c>
      <c r="L122" s="51" t="s">
        <v>42</v>
      </c>
      <c r="M122" s="52"/>
      <c r="N122" s="53"/>
      <c r="O122" s="9">
        <f>O$15+O119</f>
        <v>60.541808435315716</v>
      </c>
      <c r="P122" s="51" t="s">
        <v>42</v>
      </c>
      <c r="Q122" s="52"/>
      <c r="R122" s="53"/>
      <c r="S122" s="9">
        <f>S$15+S119</f>
        <v>48.2450917222791</v>
      </c>
      <c r="T122" s="51" t="s">
        <v>42</v>
      </c>
      <c r="U122" s="52"/>
      <c r="V122" s="53"/>
      <c r="W122" s="9">
        <f>W$15+W119</f>
        <v>38.80723412045103</v>
      </c>
    </row>
    <row r="123" spans="1:23" ht="18" customHeight="1" hidden="1">
      <c r="A123" s="40"/>
      <c r="B123" s="56"/>
      <c r="C123" s="50"/>
      <c r="D123" s="51" t="s">
        <v>43</v>
      </c>
      <c r="E123" s="52"/>
      <c r="F123" s="53"/>
      <c r="G123" s="14">
        <f>G122/G121</f>
        <v>-0.8339349599684149</v>
      </c>
      <c r="H123" s="51" t="s">
        <v>43</v>
      </c>
      <c r="I123" s="52"/>
      <c r="J123" s="53"/>
      <c r="K123" s="14">
        <f>K122/K121</f>
        <v>-0.9868418893736861</v>
      </c>
      <c r="L123" s="51" t="s">
        <v>43</v>
      </c>
      <c r="M123" s="52"/>
      <c r="N123" s="53"/>
      <c r="O123" s="14">
        <f>O122/O121</f>
        <v>-1.4216258421964587</v>
      </c>
      <c r="P123" s="51" t="s">
        <v>43</v>
      </c>
      <c r="Q123" s="52"/>
      <c r="R123" s="53"/>
      <c r="S123" s="14">
        <f>S122/S121</f>
        <v>-2.0173039958347028</v>
      </c>
      <c r="T123" s="51" t="s">
        <v>43</v>
      </c>
      <c r="U123" s="52"/>
      <c r="V123" s="53"/>
      <c r="W123" s="14">
        <f>W122/W121</f>
        <v>-3.710044496823258</v>
      </c>
    </row>
    <row r="124" spans="1:23" ht="18" customHeight="1">
      <c r="A124" s="40"/>
      <c r="B124" s="54" t="s">
        <v>9</v>
      </c>
      <c r="C124" s="35" t="s">
        <v>64</v>
      </c>
      <c r="D124" s="23">
        <f>IF(G126&lt;-$C$12,ABS($B$4/G129),"")</f>
        <v>5.774488794492332</v>
      </c>
      <c r="E124" s="7" t="s">
        <v>36</v>
      </c>
      <c r="F124" s="24">
        <f>IF(G126&lt;-$C$12,ABS($B$5/G129),"")</f>
        <v>7.699318392656443</v>
      </c>
      <c r="G124" s="18">
        <f>IF(G126&lt;-$C$12,-G126,"-")</f>
        <v>83.51630307572282</v>
      </c>
      <c r="H124" s="23">
        <f>IF(K126&lt;-$C$12,ABS($B$4/K129),"")</f>
        <v>4.9757292671584334</v>
      </c>
      <c r="I124" s="7" t="s">
        <v>36</v>
      </c>
      <c r="J124" s="24">
        <f>IF(K126&lt;-$C$12,ABS($B$5/K129),"")</f>
        <v>6.634305689544579</v>
      </c>
      <c r="K124" s="18">
        <f>IF(K126&lt;-$C$12,-K126,"-")</f>
        <v>75.24021172586203</v>
      </c>
      <c r="L124" s="23"/>
      <c r="M124" s="7" t="s">
        <v>36</v>
      </c>
      <c r="N124" s="24"/>
      <c r="O124" s="18" t="s">
        <v>0</v>
      </c>
      <c r="P124" s="23">
        <f>IF(S126&lt;-$C$12,ABS($B$4/S129),"")</f>
      </c>
      <c r="Q124" s="7" t="s">
        <v>36</v>
      </c>
      <c r="R124" s="24">
        <f>IF(S126&lt;-$C$12,ABS($B$5/S129),"")</f>
      </c>
      <c r="S124" s="18" t="str">
        <f>IF(S126&lt;-$C$12,-S126,"-")</f>
        <v>-</v>
      </c>
      <c r="T124" s="23">
        <f>IF(W126&lt;-$C$12,ABS($B$4/W129),"")</f>
      </c>
      <c r="U124" s="7" t="s">
        <v>36</v>
      </c>
      <c r="V124" s="24">
        <f>IF(W126&lt;-$C$12,ABS($B$5/W129),"")</f>
      </c>
      <c r="W124" s="18" t="str">
        <f>IF(W126&lt;-$C$12,-W126,"-")</f>
        <v>-</v>
      </c>
    </row>
    <row r="125" spans="1:23" s="13" customFormat="1" ht="18" customHeight="1" hidden="1">
      <c r="A125" s="40"/>
      <c r="B125" s="55"/>
      <c r="C125" s="12"/>
      <c r="D125" s="51" t="s">
        <v>39</v>
      </c>
      <c r="E125" s="52"/>
      <c r="F125" s="53"/>
      <c r="G125" s="10">
        <v>35</v>
      </c>
      <c r="H125" s="51" t="s">
        <v>39</v>
      </c>
      <c r="I125" s="52"/>
      <c r="J125" s="53"/>
      <c r="K125" s="10">
        <v>35</v>
      </c>
      <c r="L125" s="51" t="s">
        <v>39</v>
      </c>
      <c r="M125" s="52"/>
      <c r="N125" s="53"/>
      <c r="O125" s="10">
        <v>35</v>
      </c>
      <c r="P125" s="51" t="s">
        <v>39</v>
      </c>
      <c r="Q125" s="52"/>
      <c r="R125" s="53"/>
      <c r="S125" s="10">
        <v>35</v>
      </c>
      <c r="T125" s="51" t="s">
        <v>39</v>
      </c>
      <c r="U125" s="52"/>
      <c r="V125" s="53"/>
      <c r="W125" s="10">
        <v>35</v>
      </c>
    </row>
    <row r="126" spans="1:23" ht="18" customHeight="1" hidden="1">
      <c r="A126" s="40"/>
      <c r="B126" s="55"/>
      <c r="C126" s="48"/>
      <c r="D126" s="51" t="s">
        <v>40</v>
      </c>
      <c r="E126" s="52"/>
      <c r="F126" s="53"/>
      <c r="G126" s="9">
        <f>G127+G$12</f>
        <v>-83.51630307572282</v>
      </c>
      <c r="H126" s="51" t="s">
        <v>40</v>
      </c>
      <c r="I126" s="52"/>
      <c r="J126" s="53"/>
      <c r="K126" s="9">
        <f>K127+K$12</f>
        <v>-75.24021172586203</v>
      </c>
      <c r="L126" s="51" t="s">
        <v>40</v>
      </c>
      <c r="M126" s="52"/>
      <c r="N126" s="53"/>
      <c r="O126" s="9">
        <f>O127+O$12</f>
        <v>-5.0646585461212155</v>
      </c>
      <c r="P126" s="51" t="s">
        <v>40</v>
      </c>
      <c r="Q126" s="52"/>
      <c r="R126" s="53"/>
      <c r="S126" s="9">
        <f>S127+S$12</f>
        <v>6.040208551595811</v>
      </c>
      <c r="T126" s="51" t="s">
        <v>40</v>
      </c>
      <c r="U126" s="52"/>
      <c r="V126" s="53"/>
      <c r="W126" s="9">
        <f>W127+W$12</f>
        <v>17.58003169859048</v>
      </c>
    </row>
    <row r="127" spans="1:23" ht="18" customHeight="1" hidden="1">
      <c r="A127" s="40"/>
      <c r="B127" s="55"/>
      <c r="C127" s="49"/>
      <c r="D127" s="51" t="s">
        <v>41</v>
      </c>
      <c r="E127" s="52"/>
      <c r="F127" s="53"/>
      <c r="G127" s="9">
        <f>G$11*G128/(G$11-G128)</f>
        <v>-113.18569307572281</v>
      </c>
      <c r="H127" s="51" t="s">
        <v>41</v>
      </c>
      <c r="I127" s="52"/>
      <c r="J127" s="53"/>
      <c r="K127" s="9">
        <f>K$11*K128/(K$11-K128)</f>
        <v>-104.11402172586202</v>
      </c>
      <c r="L127" s="51" t="s">
        <v>41</v>
      </c>
      <c r="M127" s="52"/>
      <c r="N127" s="53"/>
      <c r="O127" s="9">
        <f>O$11*O128/(O$11-O128)</f>
        <v>-42.858308546121215</v>
      </c>
      <c r="P127" s="51" t="s">
        <v>41</v>
      </c>
      <c r="Q127" s="52"/>
      <c r="R127" s="53"/>
      <c r="S127" s="9">
        <f>S$11*S128/(S$11-S128)</f>
        <v>-23.29413144840419</v>
      </c>
      <c r="T127" s="51" t="s">
        <v>41</v>
      </c>
      <c r="U127" s="52"/>
      <c r="V127" s="53"/>
      <c r="W127" s="9">
        <f>W$11*W128/(W$11-W128)</f>
        <v>-10.178828301409517</v>
      </c>
    </row>
    <row r="128" spans="1:23" ht="18" customHeight="1" hidden="1">
      <c r="A128" s="40"/>
      <c r="B128" s="55"/>
      <c r="C128" s="49"/>
      <c r="D128" s="51" t="s">
        <v>42</v>
      </c>
      <c r="E128" s="52"/>
      <c r="F128" s="53"/>
      <c r="G128" s="9">
        <f>G$10+G125</f>
        <v>94.0847486415866</v>
      </c>
      <c r="H128" s="51" t="s">
        <v>42</v>
      </c>
      <c r="I128" s="52"/>
      <c r="J128" s="53"/>
      <c r="K128" s="9">
        <f>K$10+K125</f>
        <v>100.4369967599817</v>
      </c>
      <c r="L128" s="51" t="s">
        <v>42</v>
      </c>
      <c r="M128" s="52"/>
      <c r="N128" s="53"/>
      <c r="O128" s="9">
        <f>O$10+O125</f>
        <v>60.000480062502405</v>
      </c>
      <c r="P128" s="51" t="s">
        <v>42</v>
      </c>
      <c r="Q128" s="52"/>
      <c r="R128" s="53"/>
      <c r="S128" s="9">
        <f>S$10+S125</f>
        <v>50.98947002556632</v>
      </c>
      <c r="T128" s="51" t="s">
        <v>42</v>
      </c>
      <c r="U128" s="52"/>
      <c r="V128" s="53"/>
      <c r="W128" s="9">
        <f>W$10+W125</f>
        <v>43.239250006788524</v>
      </c>
    </row>
    <row r="129" spans="1:23" ht="18" customHeight="1" hidden="1">
      <c r="A129" s="40"/>
      <c r="B129" s="55"/>
      <c r="C129" s="50"/>
      <c r="D129" s="51" t="s">
        <v>43</v>
      </c>
      <c r="E129" s="52"/>
      <c r="F129" s="53"/>
      <c r="G129" s="14">
        <f>G128/G127</f>
        <v>-0.8312424131081884</v>
      </c>
      <c r="H129" s="51" t="s">
        <v>43</v>
      </c>
      <c r="I129" s="52"/>
      <c r="J129" s="53"/>
      <c r="K129" s="14">
        <f>K128/K127</f>
        <v>-0.9646827112724342</v>
      </c>
      <c r="L129" s="51" t="s">
        <v>43</v>
      </c>
      <c r="M129" s="52"/>
      <c r="N129" s="53"/>
      <c r="O129" s="14">
        <f>O128/O127</f>
        <v>-1.3999731230161345</v>
      </c>
      <c r="P129" s="51" t="s">
        <v>43</v>
      </c>
      <c r="Q129" s="52"/>
      <c r="R129" s="53"/>
      <c r="S129" s="14">
        <f>S128/S127</f>
        <v>-2.188940598129039</v>
      </c>
      <c r="T129" s="51" t="s">
        <v>43</v>
      </c>
      <c r="U129" s="52"/>
      <c r="V129" s="53"/>
      <c r="W129" s="14">
        <f>W128/W127</f>
        <v>-4.247959463153627</v>
      </c>
    </row>
    <row r="130" spans="1:23" ht="18" customHeight="1">
      <c r="A130" s="40"/>
      <c r="B130" s="55"/>
      <c r="C130" s="3" t="s">
        <v>1</v>
      </c>
      <c r="D130" s="21">
        <f>IF(G132&lt;-$C$12,ABS($B$4/G135),"")</f>
        <v>5.154341768182755</v>
      </c>
      <c r="E130" s="19" t="s">
        <v>36</v>
      </c>
      <c r="F130" s="22">
        <f>IF(G132&lt;-$C$12,ABS($B$5/G135),"")</f>
        <v>6.872455690910341</v>
      </c>
      <c r="G130" s="20">
        <f>IF(G132&lt;-$C$12,-G132,"-")</f>
        <v>76.87846248164539</v>
      </c>
      <c r="H130" s="21">
        <f>IF(K132&lt;-$C$12,ABS($B$4/K135),"")</f>
        <v>4.425396339133124</v>
      </c>
      <c r="I130" s="19" t="s">
        <v>36</v>
      </c>
      <c r="J130" s="22">
        <f>IF(K132&lt;-$C$12,ABS($B$5/K135),"")</f>
        <v>5.9005284521775</v>
      </c>
      <c r="K130" s="20">
        <f>IF(K132&lt;-$C$12,-K132,"-")</f>
        <v>69.37902501957967</v>
      </c>
      <c r="L130" s="21">
        <f>IF(O132&lt;-$C$12,ABS($B$4/O135),"")</f>
      </c>
      <c r="M130" s="19" t="s">
        <v>36</v>
      </c>
      <c r="N130" s="22">
        <f>IF(O132&lt;-$C$12,ABS($B$5/O135),"")</f>
      </c>
      <c r="O130" s="20" t="str">
        <f>IF(O132&lt;-$C$12,-O132,"-")</f>
        <v>-</v>
      </c>
      <c r="P130" s="21">
        <f>IF(S132&lt;-$C$12,ABS($B$4/S135),"")</f>
      </c>
      <c r="Q130" s="19" t="s">
        <v>36</v>
      </c>
      <c r="R130" s="22">
        <f>IF(S132&lt;-$C$12,ABS($B$5/S135),"")</f>
      </c>
      <c r="S130" s="20" t="str">
        <f>IF(S132&lt;-$C$12,-S132,"-")</f>
        <v>-</v>
      </c>
      <c r="T130" s="21">
        <f>IF(W132&lt;-$C$12,ABS($B$4/W135),"")</f>
      </c>
      <c r="U130" s="19" t="s">
        <v>36</v>
      </c>
      <c r="V130" s="22">
        <f>IF(W132&lt;-$C$12,ABS($B$5/W135),"")</f>
      </c>
      <c r="W130" s="20" t="str">
        <f>IF(W132&lt;-$C$12,-W132,"-")</f>
        <v>-</v>
      </c>
    </row>
    <row r="131" spans="1:23" s="13" customFormat="1" ht="18" customHeight="1" hidden="1">
      <c r="A131" s="40"/>
      <c r="B131" s="55"/>
      <c r="C131" s="12"/>
      <c r="D131" s="57" t="s">
        <v>39</v>
      </c>
      <c r="E131" s="58"/>
      <c r="F131" s="59"/>
      <c r="G131" s="15">
        <v>35</v>
      </c>
      <c r="H131" s="57" t="s">
        <v>39</v>
      </c>
      <c r="I131" s="58"/>
      <c r="J131" s="59"/>
      <c r="K131" s="15">
        <v>35</v>
      </c>
      <c r="L131" s="57" t="s">
        <v>39</v>
      </c>
      <c r="M131" s="58"/>
      <c r="N131" s="59"/>
      <c r="O131" s="15">
        <v>35</v>
      </c>
      <c r="P131" s="57" t="s">
        <v>39</v>
      </c>
      <c r="Q131" s="58"/>
      <c r="R131" s="59"/>
      <c r="S131" s="15">
        <v>35</v>
      </c>
      <c r="T131" s="57" t="s">
        <v>39</v>
      </c>
      <c r="U131" s="58"/>
      <c r="V131" s="59"/>
      <c r="W131" s="15">
        <v>35</v>
      </c>
    </row>
    <row r="132" spans="1:23" ht="18" customHeight="1" hidden="1">
      <c r="A132" s="40"/>
      <c r="B132" s="55"/>
      <c r="C132" s="48"/>
      <c r="D132" s="51" t="s">
        <v>40</v>
      </c>
      <c r="E132" s="52"/>
      <c r="F132" s="53"/>
      <c r="G132" s="9">
        <f>G133+G$12</f>
        <v>-76.87846248164539</v>
      </c>
      <c r="H132" s="51" t="s">
        <v>40</v>
      </c>
      <c r="I132" s="52"/>
      <c r="J132" s="53"/>
      <c r="K132" s="9">
        <f>K133+K$12</f>
        <v>-69.37902501957967</v>
      </c>
      <c r="L132" s="51" t="s">
        <v>40</v>
      </c>
      <c r="M132" s="52"/>
      <c r="N132" s="53"/>
      <c r="O132" s="9">
        <f>O133+O$12</f>
        <v>-2.623789047793288</v>
      </c>
      <c r="P132" s="51" t="s">
        <v>40</v>
      </c>
      <c r="Q132" s="52"/>
      <c r="R132" s="53"/>
      <c r="S132" s="9">
        <f>S133+S$12</f>
        <v>6.482465373210168</v>
      </c>
      <c r="T132" s="51" t="s">
        <v>40</v>
      </c>
      <c r="U132" s="52"/>
      <c r="V132" s="53"/>
      <c r="W132" s="9">
        <f>W133+W$12</f>
        <v>17.611004768604076</v>
      </c>
    </row>
    <row r="133" spans="1:23" ht="18" customHeight="1" hidden="1">
      <c r="A133" s="40"/>
      <c r="B133" s="55"/>
      <c r="C133" s="49"/>
      <c r="D133" s="51" t="s">
        <v>41</v>
      </c>
      <c r="E133" s="52"/>
      <c r="F133" s="53"/>
      <c r="G133" s="9">
        <f>G$11*G134/(G$11-G134)</f>
        <v>-106.54785248164539</v>
      </c>
      <c r="H133" s="51" t="s">
        <v>41</v>
      </c>
      <c r="I133" s="52"/>
      <c r="J133" s="53"/>
      <c r="K133" s="9">
        <f>K$11*K134/(K$11-K134)</f>
        <v>-98.25283501957968</v>
      </c>
      <c r="L133" s="51" t="s">
        <v>41</v>
      </c>
      <c r="M133" s="52"/>
      <c r="N133" s="53"/>
      <c r="O133" s="9">
        <f>O$11*O134/(O$11-O134)</f>
        <v>-40.41743904779329</v>
      </c>
      <c r="P133" s="51" t="s">
        <v>41</v>
      </c>
      <c r="Q133" s="52"/>
      <c r="R133" s="53"/>
      <c r="S133" s="9">
        <f>S$11*S134/(S$11-S134)</f>
        <v>-22.851874626789833</v>
      </c>
      <c r="T133" s="51" t="s">
        <v>41</v>
      </c>
      <c r="U133" s="52"/>
      <c r="V133" s="53"/>
      <c r="W133" s="9">
        <f>W$11*W134/(W$11-W134)</f>
        <v>-10.147855231395924</v>
      </c>
    </row>
    <row r="134" spans="1:23" ht="18" customHeight="1" hidden="1">
      <c r="A134" s="40"/>
      <c r="B134" s="55"/>
      <c r="C134" s="49"/>
      <c r="D134" s="51" t="s">
        <v>42</v>
      </c>
      <c r="E134" s="52"/>
      <c r="F134" s="53"/>
      <c r="G134" s="9">
        <f>G$15+G131</f>
        <v>99.22308510252523</v>
      </c>
      <c r="H134" s="51" t="s">
        <v>42</v>
      </c>
      <c r="I134" s="52"/>
      <c r="J134" s="53"/>
      <c r="K134" s="9">
        <f>K$15+K131</f>
        <v>106.56980120030676</v>
      </c>
      <c r="L134" s="51" t="s">
        <v>42</v>
      </c>
      <c r="M134" s="52"/>
      <c r="N134" s="53"/>
      <c r="O134" s="9">
        <f>O$15+O131</f>
        <v>65.54180843531572</v>
      </c>
      <c r="P134" s="51" t="s">
        <v>42</v>
      </c>
      <c r="Q134" s="52"/>
      <c r="R134" s="53"/>
      <c r="S134" s="9">
        <f>S$15+S131</f>
        <v>53.2450917222791</v>
      </c>
      <c r="T134" s="51" t="s">
        <v>42</v>
      </c>
      <c r="U134" s="52"/>
      <c r="V134" s="53"/>
      <c r="W134" s="9">
        <f>W$15+W131</f>
        <v>43.80723412045103</v>
      </c>
    </row>
    <row r="135" spans="1:23" ht="18" customHeight="1" hidden="1">
      <c r="A135" s="40"/>
      <c r="B135" s="56"/>
      <c r="C135" s="50"/>
      <c r="D135" s="51" t="s">
        <v>43</v>
      </c>
      <c r="E135" s="52"/>
      <c r="F135" s="53"/>
      <c r="G135" s="14">
        <f>G134/G133</f>
        <v>-0.9312537305209228</v>
      </c>
      <c r="H135" s="51" t="s">
        <v>43</v>
      </c>
      <c r="I135" s="52"/>
      <c r="J135" s="53"/>
      <c r="K135" s="14">
        <f>K134/K133</f>
        <v>-1.0846486127252175</v>
      </c>
      <c r="L135" s="51" t="s">
        <v>43</v>
      </c>
      <c r="M135" s="52"/>
      <c r="N135" s="53"/>
      <c r="O135" s="14">
        <f>O134/O133</f>
        <v>-1.621622002270185</v>
      </c>
      <c r="P135" s="51" t="s">
        <v>43</v>
      </c>
      <c r="Q135" s="52"/>
      <c r="R135" s="53"/>
      <c r="S135" s="14">
        <f>S134/S133</f>
        <v>-2.3300097953390013</v>
      </c>
      <c r="T135" s="51" t="s">
        <v>43</v>
      </c>
      <c r="U135" s="52"/>
      <c r="V135" s="53"/>
      <c r="W135" s="14">
        <f>W134/W133</f>
        <v>-4.316895848584644</v>
      </c>
    </row>
    <row r="136" spans="1:23" ht="18" customHeight="1">
      <c r="A136" s="40"/>
      <c r="B136" s="54" t="s">
        <v>10</v>
      </c>
      <c r="C136" s="35" t="s">
        <v>64</v>
      </c>
      <c r="D136" s="23">
        <f>IF(G138&lt;-$C$12,ABS($B$4/G141),"")</f>
        <v>5.16928780188378</v>
      </c>
      <c r="E136" s="7" t="s">
        <v>36</v>
      </c>
      <c r="F136" s="24">
        <f>IF(G138&lt;-$C$12,ABS($B$5/G141),"")</f>
        <v>6.89238373584504</v>
      </c>
      <c r="G136" s="18">
        <f>IF(G138&lt;-$C$12,-G138,"-")</f>
        <v>77.03843968868208</v>
      </c>
      <c r="H136" s="23">
        <f>IF(K138&lt;-$C$12,ABS($B$4/K141),"")</f>
        <v>4.517691982225506</v>
      </c>
      <c r="I136" s="7" t="s">
        <v>36</v>
      </c>
      <c r="J136" s="24">
        <f>IF(K138&lt;-$C$12,ABS($B$5/K141),"")</f>
        <v>6.0235893096340085</v>
      </c>
      <c r="K136" s="18">
        <f>IF(K138&lt;-$C$12,-K138,"-")</f>
        <v>70.36199726927208</v>
      </c>
      <c r="L136" s="23">
        <f>IF(O138&lt;-$C$12,ABS($B$4/O141),"")</f>
      </c>
      <c r="M136" s="7" t="s">
        <v>36</v>
      </c>
      <c r="N136" s="24">
        <f>IF(O138&lt;-$C$12,ABS($B$5/O141),"")</f>
      </c>
      <c r="O136" s="18" t="str">
        <f>IF(O138&lt;-$C$12,-O138,"-")</f>
        <v>-</v>
      </c>
      <c r="P136" s="23">
        <f>IF(S138&lt;-$C$12,ABS($B$4/S141),"")</f>
      </c>
      <c r="Q136" s="7" t="s">
        <v>36</v>
      </c>
      <c r="R136" s="24">
        <f>IF(S138&lt;-$C$12,ABS($B$5/S141),"")</f>
      </c>
      <c r="S136" s="18" t="str">
        <f>IF(S138&lt;-$C$12,-S138,"-")</f>
        <v>-</v>
      </c>
      <c r="T136" s="23">
        <f>IF(W138&lt;-$C$12,ABS($B$4/W141),"")</f>
      </c>
      <c r="U136" s="7" t="s">
        <v>36</v>
      </c>
      <c r="V136" s="24">
        <f>IF(W138&lt;-$C$12,ABS($B$5/W141),"")</f>
      </c>
      <c r="W136" s="18" t="str">
        <f>IF(W138&lt;-$C$12,-W138,"-")</f>
        <v>-</v>
      </c>
    </row>
    <row r="137" spans="1:23" s="13" customFormat="1" ht="18" customHeight="1" hidden="1">
      <c r="A137" s="40"/>
      <c r="B137" s="55"/>
      <c r="C137" s="12"/>
      <c r="D137" s="51" t="s">
        <v>39</v>
      </c>
      <c r="E137" s="52"/>
      <c r="F137" s="53"/>
      <c r="G137" s="10">
        <v>40</v>
      </c>
      <c r="H137" s="51" t="s">
        <v>39</v>
      </c>
      <c r="I137" s="52"/>
      <c r="J137" s="53"/>
      <c r="K137" s="10">
        <v>40</v>
      </c>
      <c r="L137" s="51" t="s">
        <v>39</v>
      </c>
      <c r="M137" s="52"/>
      <c r="N137" s="53"/>
      <c r="O137" s="10">
        <v>40</v>
      </c>
      <c r="P137" s="51" t="s">
        <v>39</v>
      </c>
      <c r="Q137" s="52"/>
      <c r="R137" s="53"/>
      <c r="S137" s="10">
        <v>40</v>
      </c>
      <c r="T137" s="51" t="s">
        <v>39</v>
      </c>
      <c r="U137" s="52"/>
      <c r="V137" s="53"/>
      <c r="W137" s="10">
        <v>40</v>
      </c>
    </row>
    <row r="138" spans="1:23" ht="18" customHeight="1" hidden="1">
      <c r="A138" s="40"/>
      <c r="B138" s="55"/>
      <c r="C138" s="48"/>
      <c r="D138" s="51" t="s">
        <v>40</v>
      </c>
      <c r="E138" s="52"/>
      <c r="F138" s="53"/>
      <c r="G138" s="9">
        <f>G139+G$12</f>
        <v>-77.03843968868208</v>
      </c>
      <c r="H138" s="51" t="s">
        <v>40</v>
      </c>
      <c r="I138" s="52"/>
      <c r="J138" s="53"/>
      <c r="K138" s="9">
        <f>K139+K$12</f>
        <v>-70.36199726927208</v>
      </c>
      <c r="L138" s="51" t="s">
        <v>40</v>
      </c>
      <c r="M138" s="52"/>
      <c r="N138" s="53"/>
      <c r="O138" s="9">
        <f>O139+O$12</f>
        <v>-2.832429981344056</v>
      </c>
      <c r="P138" s="51" t="s">
        <v>40</v>
      </c>
      <c r="Q138" s="52"/>
      <c r="R138" s="53"/>
      <c r="S138" s="9">
        <f>S139+S$12</f>
        <v>6.953291232062728</v>
      </c>
      <c r="T138" s="51" t="s">
        <v>40</v>
      </c>
      <c r="U138" s="52"/>
      <c r="V138" s="53"/>
      <c r="W138" s="9">
        <f>W139+W$12</f>
        <v>17.822478986225526</v>
      </c>
    </row>
    <row r="139" spans="1:23" ht="18" customHeight="1" hidden="1">
      <c r="A139" s="40"/>
      <c r="B139" s="55"/>
      <c r="C139" s="49"/>
      <c r="D139" s="51" t="s">
        <v>41</v>
      </c>
      <c r="E139" s="52"/>
      <c r="F139" s="53"/>
      <c r="G139" s="9">
        <f>G$11*G140/(G$11-G140)</f>
        <v>-106.70782968868208</v>
      </c>
      <c r="H139" s="51" t="s">
        <v>41</v>
      </c>
      <c r="I139" s="52"/>
      <c r="J139" s="53"/>
      <c r="K139" s="9">
        <f>K$11*K140/(K$11-K140)</f>
        <v>-99.23580726927209</v>
      </c>
      <c r="L139" s="51" t="s">
        <v>41</v>
      </c>
      <c r="M139" s="52"/>
      <c r="N139" s="53"/>
      <c r="O139" s="9">
        <f>O$11*O140/(O$11-O140)</f>
        <v>-40.626079981344056</v>
      </c>
      <c r="P139" s="51" t="s">
        <v>41</v>
      </c>
      <c r="Q139" s="52"/>
      <c r="R139" s="53"/>
      <c r="S139" s="9">
        <f>S$11*S140/(S$11-S140)</f>
        <v>-22.381048767937273</v>
      </c>
      <c r="T139" s="51" t="s">
        <v>41</v>
      </c>
      <c r="U139" s="52"/>
      <c r="V139" s="53"/>
      <c r="W139" s="9">
        <f>W$11*W140/(W$11-W140)</f>
        <v>-9.936381013774474</v>
      </c>
    </row>
    <row r="140" spans="1:23" ht="18" customHeight="1" hidden="1">
      <c r="A140" s="40"/>
      <c r="B140" s="55"/>
      <c r="C140" s="49"/>
      <c r="D140" s="51" t="s">
        <v>42</v>
      </c>
      <c r="E140" s="52"/>
      <c r="F140" s="53"/>
      <c r="G140" s="9">
        <f>G$10+G137</f>
        <v>99.0847486415866</v>
      </c>
      <c r="H140" s="51" t="s">
        <v>42</v>
      </c>
      <c r="I140" s="52"/>
      <c r="J140" s="53"/>
      <c r="K140" s="9">
        <f>K$10+K137</f>
        <v>105.4369967599817</v>
      </c>
      <c r="L140" s="51" t="s">
        <v>42</v>
      </c>
      <c r="M140" s="52"/>
      <c r="N140" s="53"/>
      <c r="O140" s="9">
        <f>O$10+O137</f>
        <v>65.0004800625024</v>
      </c>
      <c r="P140" s="51" t="s">
        <v>42</v>
      </c>
      <c r="Q140" s="52"/>
      <c r="R140" s="53"/>
      <c r="S140" s="9">
        <f>S$10+S137</f>
        <v>55.98947002556632</v>
      </c>
      <c r="T140" s="51" t="s">
        <v>42</v>
      </c>
      <c r="U140" s="52"/>
      <c r="V140" s="53"/>
      <c r="W140" s="9">
        <f>W$10+W137</f>
        <v>48.239250006788524</v>
      </c>
    </row>
    <row r="141" spans="1:23" ht="18" customHeight="1" hidden="1">
      <c r="A141" s="40"/>
      <c r="B141" s="55"/>
      <c r="C141" s="50"/>
      <c r="D141" s="51" t="s">
        <v>43</v>
      </c>
      <c r="E141" s="52"/>
      <c r="F141" s="53"/>
      <c r="G141" s="14">
        <f>G140/G139</f>
        <v>-0.9285611836606961</v>
      </c>
      <c r="H141" s="51" t="s">
        <v>43</v>
      </c>
      <c r="I141" s="52"/>
      <c r="J141" s="53"/>
      <c r="K141" s="14">
        <f>K140/K139</f>
        <v>-1.0624894346239655</v>
      </c>
      <c r="L141" s="51" t="s">
        <v>43</v>
      </c>
      <c r="M141" s="52"/>
      <c r="N141" s="53"/>
      <c r="O141" s="14">
        <f>O140/O139</f>
        <v>-1.599969283089861</v>
      </c>
      <c r="P141" s="51" t="s">
        <v>43</v>
      </c>
      <c r="Q141" s="52"/>
      <c r="R141" s="53"/>
      <c r="S141" s="14">
        <f>S140/S139</f>
        <v>-2.5016463976333374</v>
      </c>
      <c r="T141" s="51" t="s">
        <v>43</v>
      </c>
      <c r="U141" s="52"/>
      <c r="V141" s="53"/>
      <c r="W141" s="14">
        <f>W140/W139</f>
        <v>-4.854810814915013</v>
      </c>
    </row>
    <row r="142" spans="1:23" ht="18" customHeight="1">
      <c r="A142" s="40"/>
      <c r="B142" s="55"/>
      <c r="C142" s="3" t="s">
        <v>1</v>
      </c>
      <c r="D142" s="21">
        <f>IF(G144&lt;-$C$12,ABS($B$4/G147),"")</f>
        <v>4.666661800690435</v>
      </c>
      <c r="E142" s="19" t="s">
        <v>36</v>
      </c>
      <c r="F142" s="22">
        <f>IF(G144&lt;-$C$12,ABS($B$5/G147),"")</f>
        <v>6.222215734253914</v>
      </c>
      <c r="G142" s="20">
        <f>IF(G144&lt;-$C$12,-G144,"-")</f>
        <v>71.65850374959643</v>
      </c>
      <c r="H142" s="21">
        <f>IF(K144&lt;-$C$12,ABS($B$4/K147),"")</f>
        <v>4.059349942067031</v>
      </c>
      <c r="I142" s="19" t="s">
        <v>36</v>
      </c>
      <c r="J142" s="22">
        <f>IF(K144&lt;-$C$12,ABS($B$5/K147),"")</f>
        <v>5.412466589422707</v>
      </c>
      <c r="K142" s="20">
        <f>IF(K144&lt;-$C$12,-K144,"-")</f>
        <v>65.48053709143653</v>
      </c>
      <c r="L142" s="21">
        <f>IF(O144&lt;-$C$12,ABS($B$4/O147),"")</f>
      </c>
      <c r="M142" s="19" t="s">
        <v>36</v>
      </c>
      <c r="N142" s="22">
        <f>IF(O144&lt;-$C$12,ABS($B$5/O147),"")</f>
      </c>
      <c r="O142" s="20" t="str">
        <f>IF(O144&lt;-$C$12,-O144,"-")</f>
        <v>-</v>
      </c>
      <c r="P142" s="21">
        <f>IF(S144&lt;-$C$12,ABS($B$4/S147),"")</f>
      </c>
      <c r="Q142" s="19" t="s">
        <v>36</v>
      </c>
      <c r="R142" s="22">
        <f>IF(S144&lt;-$C$12,ABS($B$5/S147),"")</f>
      </c>
      <c r="S142" s="20" t="str">
        <f>IF(S144&lt;-$C$12,-S144,"-")</f>
        <v>-</v>
      </c>
      <c r="T142" s="21">
        <f>IF(W144&lt;-$C$12,ABS($B$4/W147),"")</f>
      </c>
      <c r="U142" s="19" t="s">
        <v>36</v>
      </c>
      <c r="V142" s="22">
        <f>IF(W144&lt;-$C$12,ABS($B$5/W147),"")</f>
      </c>
      <c r="W142" s="20" t="str">
        <f>IF(W144&lt;-$C$12,-W144,"-")</f>
        <v>-</v>
      </c>
    </row>
    <row r="143" spans="1:23" s="13" customFormat="1" ht="18" customHeight="1" hidden="1">
      <c r="A143" s="40"/>
      <c r="B143" s="55"/>
      <c r="C143" s="12"/>
      <c r="D143" s="57" t="s">
        <v>39</v>
      </c>
      <c r="E143" s="58"/>
      <c r="F143" s="59"/>
      <c r="G143" s="15">
        <v>40</v>
      </c>
      <c r="H143" s="57" t="s">
        <v>39</v>
      </c>
      <c r="I143" s="58"/>
      <c r="J143" s="59"/>
      <c r="K143" s="15">
        <v>40</v>
      </c>
      <c r="L143" s="57" t="s">
        <v>39</v>
      </c>
      <c r="M143" s="58"/>
      <c r="N143" s="59"/>
      <c r="O143" s="15">
        <v>40</v>
      </c>
      <c r="P143" s="57" t="s">
        <v>39</v>
      </c>
      <c r="Q143" s="58"/>
      <c r="R143" s="59"/>
      <c r="S143" s="15">
        <v>40</v>
      </c>
      <c r="T143" s="57" t="s">
        <v>39</v>
      </c>
      <c r="U143" s="58"/>
      <c r="V143" s="59"/>
      <c r="W143" s="15">
        <v>40</v>
      </c>
    </row>
    <row r="144" spans="1:23" ht="18" customHeight="1" hidden="1">
      <c r="A144" s="40"/>
      <c r="B144" s="55"/>
      <c r="C144" s="48"/>
      <c r="D144" s="51" t="s">
        <v>40</v>
      </c>
      <c r="E144" s="52"/>
      <c r="F144" s="53"/>
      <c r="G144" s="9">
        <f>G145+G$12</f>
        <v>-71.65850374959643</v>
      </c>
      <c r="H144" s="51" t="s">
        <v>40</v>
      </c>
      <c r="I144" s="52"/>
      <c r="J144" s="53"/>
      <c r="K144" s="9">
        <f>K145+K$12</f>
        <v>-65.48053709143653</v>
      </c>
      <c r="L144" s="51" t="s">
        <v>40</v>
      </c>
      <c r="M144" s="52"/>
      <c r="N144" s="53"/>
      <c r="O144" s="9">
        <f>O145+O$12</f>
        <v>-0.9311551724232814</v>
      </c>
      <c r="P144" s="51" t="s">
        <v>40</v>
      </c>
      <c r="Q144" s="52"/>
      <c r="R144" s="53"/>
      <c r="S144" s="9">
        <f>S145+S$12</f>
        <v>7.294476218996831</v>
      </c>
      <c r="T144" s="51" t="s">
        <v>40</v>
      </c>
      <c r="U144" s="52"/>
      <c r="V144" s="53"/>
      <c r="W144" s="9">
        <f>W145+W$12</f>
        <v>17.84624017316954</v>
      </c>
    </row>
    <row r="145" spans="1:23" ht="18" customHeight="1" hidden="1">
      <c r="A145" s="40"/>
      <c r="B145" s="55"/>
      <c r="C145" s="49"/>
      <c r="D145" s="51" t="s">
        <v>41</v>
      </c>
      <c r="E145" s="52"/>
      <c r="F145" s="53"/>
      <c r="G145" s="9">
        <f>G$11*G146/(G$11-G146)</f>
        <v>-101.32789374959643</v>
      </c>
      <c r="H145" s="51" t="s">
        <v>41</v>
      </c>
      <c r="I145" s="52"/>
      <c r="J145" s="53"/>
      <c r="K145" s="9">
        <f>K$11*K146/(K$11-K146)</f>
        <v>-94.35434709143652</v>
      </c>
      <c r="L145" s="51" t="s">
        <v>41</v>
      </c>
      <c r="M145" s="52"/>
      <c r="N145" s="53"/>
      <c r="O145" s="9">
        <f>O$11*O146/(O$11-O146)</f>
        <v>-38.72480517242328</v>
      </c>
      <c r="P145" s="51" t="s">
        <v>41</v>
      </c>
      <c r="Q145" s="52"/>
      <c r="R145" s="53"/>
      <c r="S145" s="9">
        <f>S$11*S146/(S$11-S146)</f>
        <v>-22.03986378100317</v>
      </c>
      <c r="T145" s="51" t="s">
        <v>41</v>
      </c>
      <c r="U145" s="52"/>
      <c r="V145" s="53"/>
      <c r="W145" s="9">
        <f>W$11*W146/(W$11-W146)</f>
        <v>-9.91261982683046</v>
      </c>
    </row>
    <row r="146" spans="1:23" ht="18" customHeight="1" hidden="1">
      <c r="A146" s="40"/>
      <c r="B146" s="55"/>
      <c r="C146" s="49"/>
      <c r="D146" s="51" t="s">
        <v>42</v>
      </c>
      <c r="E146" s="52"/>
      <c r="F146" s="53"/>
      <c r="G146" s="9">
        <f>G$15+G143</f>
        <v>104.22308510252523</v>
      </c>
      <c r="H146" s="51" t="s">
        <v>42</v>
      </c>
      <c r="I146" s="52"/>
      <c r="J146" s="53"/>
      <c r="K146" s="9">
        <f>K$15+K143</f>
        <v>111.56980120030676</v>
      </c>
      <c r="L146" s="51" t="s">
        <v>42</v>
      </c>
      <c r="M146" s="52"/>
      <c r="N146" s="53"/>
      <c r="O146" s="9">
        <f>O$15+O143</f>
        <v>70.54180843531572</v>
      </c>
      <c r="P146" s="51" t="s">
        <v>42</v>
      </c>
      <c r="Q146" s="52"/>
      <c r="R146" s="53"/>
      <c r="S146" s="9">
        <f>S$15+S143</f>
        <v>58.2450917222791</v>
      </c>
      <c r="T146" s="51" t="s">
        <v>42</v>
      </c>
      <c r="U146" s="52"/>
      <c r="V146" s="53"/>
      <c r="W146" s="9">
        <f>W$15+W143</f>
        <v>48.80723412045103</v>
      </c>
    </row>
    <row r="147" spans="1:23" ht="18" customHeight="1" hidden="1">
      <c r="A147" s="40"/>
      <c r="B147" s="56"/>
      <c r="C147" s="50"/>
      <c r="D147" s="51" t="s">
        <v>43</v>
      </c>
      <c r="E147" s="52"/>
      <c r="F147" s="53"/>
      <c r="G147" s="14">
        <f>G146/G145</f>
        <v>-1.0285725010734306</v>
      </c>
      <c r="H147" s="51" t="s">
        <v>43</v>
      </c>
      <c r="I147" s="52"/>
      <c r="J147" s="53"/>
      <c r="K147" s="14">
        <f>K146/K145</f>
        <v>-1.1824553360767485</v>
      </c>
      <c r="L147" s="51" t="s">
        <v>43</v>
      </c>
      <c r="M147" s="52"/>
      <c r="N147" s="53"/>
      <c r="O147" s="14">
        <f>O146/O145</f>
        <v>-1.821618162343912</v>
      </c>
      <c r="P147" s="51" t="s">
        <v>43</v>
      </c>
      <c r="Q147" s="52"/>
      <c r="R147" s="53"/>
      <c r="S147" s="14">
        <f>S146/S145</f>
        <v>-2.6427155948433003</v>
      </c>
      <c r="T147" s="51" t="s">
        <v>43</v>
      </c>
      <c r="U147" s="52"/>
      <c r="V147" s="53"/>
      <c r="W147" s="14">
        <f>W146/W145</f>
        <v>-4.92374720034603</v>
      </c>
    </row>
    <row r="148" spans="1:23" ht="18" customHeight="1">
      <c r="A148" s="40"/>
      <c r="B148" s="54" t="s">
        <v>11</v>
      </c>
      <c r="C148" s="35" t="s">
        <v>64</v>
      </c>
      <c r="D148" s="23">
        <f>IF(G150&lt;-$C$12,ABS($B$4/G153),"")</f>
        <v>4.678910022841169</v>
      </c>
      <c r="E148" s="7" t="s">
        <v>36</v>
      </c>
      <c r="F148" s="24">
        <f>IF(G150&lt;-$C$12,ABS($B$5/G153),"")</f>
        <v>6.238546697121559</v>
      </c>
      <c r="G148" s="18">
        <f>IF(G150&lt;-$C$12,-G150,"-")</f>
        <v>71.78960450917154</v>
      </c>
      <c r="H148" s="23">
        <f>IF(K150&lt;-$C$12,ABS($B$4/K153),"")</f>
        <v>4.13687485475701</v>
      </c>
      <c r="I148" s="7" t="s">
        <v>36</v>
      </c>
      <c r="J148" s="24">
        <f>IF(K150&lt;-$C$12,ABS($B$5/K153),"")</f>
        <v>5.515833139676013</v>
      </c>
      <c r="K148" s="18">
        <f>IF(K150&lt;-$C$12,-K150,"-")</f>
        <v>66.30619727734367</v>
      </c>
      <c r="L148" s="23">
        <f>IF(O150&lt;-$C$12,ABS($B$4/O153),"")</f>
      </c>
      <c r="M148" s="7" t="s">
        <v>36</v>
      </c>
      <c r="N148" s="24">
        <f>IF(O150&lt;-$C$12,ABS($B$5/O153),"")</f>
      </c>
      <c r="O148" s="18" t="str">
        <f>IF(O150&lt;-$C$12,-O150,"-")</f>
        <v>-</v>
      </c>
      <c r="P148" s="23">
        <f>IF(S150&lt;-$C$12,ABS($B$4/S153),"")</f>
      </c>
      <c r="Q148" s="7" t="s">
        <v>36</v>
      </c>
      <c r="R148" s="24">
        <f>IF(S150&lt;-$C$12,ABS($B$5/S153),"")</f>
      </c>
      <c r="S148" s="18" t="str">
        <f>IF(S150&lt;-$C$12,-S150,"-")</f>
        <v>-</v>
      </c>
      <c r="T148" s="23">
        <f>IF(W150&lt;-$C$12,ABS($B$4/W153),"")</f>
      </c>
      <c r="U148" s="7" t="s">
        <v>36</v>
      </c>
      <c r="V148" s="24">
        <f>IF(W150&lt;-$C$12,ABS($B$5/W153),"")</f>
      </c>
      <c r="W148" s="18" t="str">
        <f>IF(W150&lt;-$C$12,-W150,"-")</f>
        <v>-</v>
      </c>
    </row>
    <row r="149" spans="1:23" s="13" customFormat="1" ht="18" customHeight="1" hidden="1">
      <c r="A149" s="40"/>
      <c r="B149" s="55"/>
      <c r="C149" s="12"/>
      <c r="D149" s="51" t="s">
        <v>39</v>
      </c>
      <c r="E149" s="52"/>
      <c r="F149" s="53"/>
      <c r="G149" s="10">
        <v>45</v>
      </c>
      <c r="H149" s="51" t="s">
        <v>39</v>
      </c>
      <c r="I149" s="52"/>
      <c r="J149" s="53"/>
      <c r="K149" s="10">
        <v>45</v>
      </c>
      <c r="L149" s="51" t="s">
        <v>39</v>
      </c>
      <c r="M149" s="52"/>
      <c r="N149" s="53"/>
      <c r="O149" s="10">
        <v>45</v>
      </c>
      <c r="P149" s="51" t="s">
        <v>39</v>
      </c>
      <c r="Q149" s="52"/>
      <c r="R149" s="53"/>
      <c r="S149" s="10">
        <v>45</v>
      </c>
      <c r="T149" s="51" t="s">
        <v>39</v>
      </c>
      <c r="U149" s="52"/>
      <c r="V149" s="53"/>
      <c r="W149" s="10">
        <v>45</v>
      </c>
    </row>
    <row r="150" spans="1:23" ht="18" customHeight="1" hidden="1">
      <c r="A150" s="40"/>
      <c r="B150" s="55"/>
      <c r="C150" s="48"/>
      <c r="D150" s="51" t="s">
        <v>40</v>
      </c>
      <c r="E150" s="52"/>
      <c r="F150" s="53"/>
      <c r="G150" s="9">
        <f>G151+G$12</f>
        <v>-71.78960450917154</v>
      </c>
      <c r="H150" s="51" t="s">
        <v>40</v>
      </c>
      <c r="I150" s="52"/>
      <c r="J150" s="53"/>
      <c r="K150" s="9">
        <f>K151+K$12</f>
        <v>-66.30619727734367</v>
      </c>
      <c r="L150" s="51" t="s">
        <v>40</v>
      </c>
      <c r="M150" s="52"/>
      <c r="N150" s="53"/>
      <c r="O150" s="9">
        <f>O151+O$12</f>
        <v>-1.0962522080506147</v>
      </c>
      <c r="P150" s="51" t="s">
        <v>40</v>
      </c>
      <c r="Q150" s="52"/>
      <c r="R150" s="53"/>
      <c r="S150" s="9">
        <f>S151+S$12</f>
        <v>7.663466650318949</v>
      </c>
      <c r="T150" s="51" t="s">
        <v>40</v>
      </c>
      <c r="U150" s="52"/>
      <c r="V150" s="53"/>
      <c r="W150" s="9">
        <f>W151+W$12</f>
        <v>18.011049098838683</v>
      </c>
    </row>
    <row r="151" spans="1:23" ht="18" customHeight="1" hidden="1">
      <c r="A151" s="40"/>
      <c r="B151" s="55"/>
      <c r="C151" s="49"/>
      <c r="D151" s="51" t="s">
        <v>41</v>
      </c>
      <c r="E151" s="52"/>
      <c r="F151" s="53"/>
      <c r="G151" s="9">
        <f>G$11*G152/(G$11-G152)</f>
        <v>-101.45899450917153</v>
      </c>
      <c r="H151" s="51" t="s">
        <v>41</v>
      </c>
      <c r="I151" s="52"/>
      <c r="J151" s="53"/>
      <c r="K151" s="9">
        <f>K$11*K152/(K$11-K152)</f>
        <v>-95.18000727734368</v>
      </c>
      <c r="L151" s="51" t="s">
        <v>41</v>
      </c>
      <c r="M151" s="52"/>
      <c r="N151" s="53"/>
      <c r="O151" s="9">
        <f>O$11*O152/(O$11-O152)</f>
        <v>-38.889902208050614</v>
      </c>
      <c r="P151" s="51" t="s">
        <v>41</v>
      </c>
      <c r="Q151" s="52"/>
      <c r="R151" s="53"/>
      <c r="S151" s="9">
        <f>S$11*S152/(S$11-S152)</f>
        <v>-21.670873349681052</v>
      </c>
      <c r="T151" s="51" t="s">
        <v>41</v>
      </c>
      <c r="U151" s="52"/>
      <c r="V151" s="53"/>
      <c r="W151" s="9">
        <f>W$11*W152/(W$11-W152)</f>
        <v>-9.747810901161314</v>
      </c>
    </row>
    <row r="152" spans="1:23" ht="18" customHeight="1" hidden="1">
      <c r="A152" s="40"/>
      <c r="B152" s="55"/>
      <c r="C152" s="49"/>
      <c r="D152" s="51" t="s">
        <v>42</v>
      </c>
      <c r="E152" s="52"/>
      <c r="F152" s="53"/>
      <c r="G152" s="9">
        <f>G$10+G149</f>
        <v>104.0847486415866</v>
      </c>
      <c r="H152" s="51" t="s">
        <v>42</v>
      </c>
      <c r="I152" s="52"/>
      <c r="J152" s="53"/>
      <c r="K152" s="9">
        <f>K$10+K149</f>
        <v>110.4369967599817</v>
      </c>
      <c r="L152" s="51" t="s">
        <v>42</v>
      </c>
      <c r="M152" s="52"/>
      <c r="N152" s="53"/>
      <c r="O152" s="9">
        <f>O$10+O149</f>
        <v>70.0004800625024</v>
      </c>
      <c r="P152" s="51" t="s">
        <v>42</v>
      </c>
      <c r="Q152" s="52"/>
      <c r="R152" s="53"/>
      <c r="S152" s="9">
        <f>S$10+S149</f>
        <v>60.98947002556632</v>
      </c>
      <c r="T152" s="51" t="s">
        <v>42</v>
      </c>
      <c r="U152" s="52"/>
      <c r="V152" s="53"/>
      <c r="W152" s="9">
        <f>W$10+W149</f>
        <v>53.239250006788524</v>
      </c>
    </row>
    <row r="153" spans="1:23" ht="18" customHeight="1" hidden="1">
      <c r="A153" s="40"/>
      <c r="B153" s="55"/>
      <c r="C153" s="50"/>
      <c r="D153" s="51" t="s">
        <v>43</v>
      </c>
      <c r="E153" s="52"/>
      <c r="F153" s="53"/>
      <c r="G153" s="14">
        <f>G152/G151</f>
        <v>-1.025879954213204</v>
      </c>
      <c r="H153" s="51" t="s">
        <v>43</v>
      </c>
      <c r="I153" s="52"/>
      <c r="J153" s="53"/>
      <c r="K153" s="14">
        <f>K152/K151</f>
        <v>-1.160296157975497</v>
      </c>
      <c r="L153" s="51" t="s">
        <v>43</v>
      </c>
      <c r="M153" s="52"/>
      <c r="N153" s="53"/>
      <c r="O153" s="14">
        <f>O152/O151</f>
        <v>-1.7999654431635874</v>
      </c>
      <c r="P153" s="51" t="s">
        <v>43</v>
      </c>
      <c r="Q153" s="52"/>
      <c r="R153" s="53"/>
      <c r="S153" s="14">
        <f>S152/S151</f>
        <v>-2.8143521971376364</v>
      </c>
      <c r="T153" s="51" t="s">
        <v>43</v>
      </c>
      <c r="U153" s="52"/>
      <c r="V153" s="53"/>
      <c r="W153" s="14">
        <f>W152/W151</f>
        <v>-5.461662166676399</v>
      </c>
    </row>
    <row r="154" spans="1:23" ht="18" customHeight="1">
      <c r="A154" s="40"/>
      <c r="B154" s="55"/>
      <c r="C154" s="3" t="s">
        <v>1</v>
      </c>
      <c r="D154" s="21">
        <f>IF(G156&lt;-$C$12,ABS($B$4/G159),"")</f>
        <v>4.263289112338667</v>
      </c>
      <c r="E154" s="19" t="s">
        <v>36</v>
      </c>
      <c r="F154" s="22">
        <f>IF(G156&lt;-$C$12,ABS($B$5/G159),"")</f>
        <v>5.6843854831182234</v>
      </c>
      <c r="G154" s="20">
        <f>IF(G156&lt;-$C$12,-G156,"-")</f>
        <v>67.34094115284074</v>
      </c>
      <c r="H154" s="21">
        <f>IF(K156&lt;-$C$12,ABS($B$4/K159),"")</f>
        <v>3.749232404921467</v>
      </c>
      <c r="I154" s="19" t="s">
        <v>36</v>
      </c>
      <c r="J154" s="22">
        <f>IF(K156&lt;-$C$12,ABS($B$5/K159),"")</f>
        <v>4.99897653989529</v>
      </c>
      <c r="K154" s="20">
        <f>IF(K156&lt;-$C$12,-K156,"-")</f>
        <v>62.17770585321738</v>
      </c>
      <c r="L154" s="21">
        <f>IF(O156&lt;-$C$12,ABS($B$4/O159),"")</f>
      </c>
      <c r="M154" s="19" t="s">
        <v>36</v>
      </c>
      <c r="N154" s="22">
        <f>IF(O156&lt;-$C$12,ABS($B$5/O159),"")</f>
      </c>
      <c r="O154" s="20" t="str">
        <f>IF(O156&lt;-$C$12,-O156,"-")</f>
        <v>-</v>
      </c>
      <c r="P154" s="21">
        <f>IF(S156&lt;-$C$12,ABS($B$4/S159),"")</f>
      </c>
      <c r="Q154" s="19" t="s">
        <v>36</v>
      </c>
      <c r="R154" s="22">
        <f>IF(S156&lt;-$C$12,ABS($B$5/S159),"")</f>
      </c>
      <c r="S154" s="20" t="str">
        <f>IF(S156&lt;-$C$12,-S156,"-")</f>
        <v>-</v>
      </c>
      <c r="T154" s="21">
        <f>IF(W156&lt;-$C$12,ABS($B$4/W159),"")</f>
      </c>
      <c r="U154" s="19" t="s">
        <v>36</v>
      </c>
      <c r="V154" s="22">
        <f>IF(W156&lt;-$C$12,ABS($B$5/W159),"")</f>
      </c>
      <c r="W154" s="20" t="str">
        <f>IF(W156&lt;-$C$12,-W156,"-")</f>
        <v>-</v>
      </c>
    </row>
    <row r="155" spans="1:23" s="13" customFormat="1" ht="18" customHeight="1" hidden="1">
      <c r="A155" s="40"/>
      <c r="B155" s="55"/>
      <c r="C155" s="12"/>
      <c r="D155" s="57" t="s">
        <v>39</v>
      </c>
      <c r="E155" s="58"/>
      <c r="F155" s="59"/>
      <c r="G155" s="15">
        <v>45</v>
      </c>
      <c r="H155" s="57" t="s">
        <v>39</v>
      </c>
      <c r="I155" s="58"/>
      <c r="J155" s="59"/>
      <c r="K155" s="15">
        <v>45</v>
      </c>
      <c r="L155" s="57" t="s">
        <v>39</v>
      </c>
      <c r="M155" s="58"/>
      <c r="N155" s="59"/>
      <c r="O155" s="15">
        <v>45</v>
      </c>
      <c r="P155" s="57" t="s">
        <v>39</v>
      </c>
      <c r="Q155" s="58"/>
      <c r="R155" s="59"/>
      <c r="S155" s="15">
        <v>45</v>
      </c>
      <c r="T155" s="57" t="s">
        <v>39</v>
      </c>
      <c r="U155" s="58"/>
      <c r="V155" s="59"/>
      <c r="W155" s="15">
        <v>45</v>
      </c>
    </row>
    <row r="156" spans="1:23" ht="18" customHeight="1" hidden="1">
      <c r="A156" s="40"/>
      <c r="B156" s="55"/>
      <c r="C156" s="48"/>
      <c r="D156" s="51" t="s">
        <v>40</v>
      </c>
      <c r="E156" s="52"/>
      <c r="F156" s="53"/>
      <c r="G156" s="9">
        <f>G157+G$12</f>
        <v>-67.34094115284074</v>
      </c>
      <c r="H156" s="51" t="s">
        <v>40</v>
      </c>
      <c r="I156" s="52"/>
      <c r="J156" s="53"/>
      <c r="K156" s="9">
        <f>K157+K$12</f>
        <v>-62.17770585321738</v>
      </c>
      <c r="L156" s="51" t="s">
        <v>40</v>
      </c>
      <c r="M156" s="52"/>
      <c r="N156" s="53"/>
      <c r="O156" s="9">
        <f>O157+O$12</f>
        <v>0.42657775598480896</v>
      </c>
      <c r="P156" s="51" t="s">
        <v>40</v>
      </c>
      <c r="Q156" s="52"/>
      <c r="R156" s="53"/>
      <c r="S156" s="9">
        <f>S157+S$12</f>
        <v>7.934653362000184</v>
      </c>
      <c r="T156" s="51" t="s">
        <v>40</v>
      </c>
      <c r="U156" s="52"/>
      <c r="V156" s="53"/>
      <c r="W156" s="9">
        <f>W157+W$12</f>
        <v>18.029852621594642</v>
      </c>
    </row>
    <row r="157" spans="1:23" ht="18" customHeight="1" hidden="1">
      <c r="A157" s="40"/>
      <c r="B157" s="55"/>
      <c r="C157" s="49"/>
      <c r="D157" s="51" t="s">
        <v>41</v>
      </c>
      <c r="E157" s="52"/>
      <c r="F157" s="53"/>
      <c r="G157" s="9">
        <f>G$11*G158/(G$11-G158)</f>
        <v>-97.01033115284073</v>
      </c>
      <c r="H157" s="51" t="s">
        <v>41</v>
      </c>
      <c r="I157" s="52"/>
      <c r="J157" s="53"/>
      <c r="K157" s="9">
        <f>K$11*K158/(K$11-K158)</f>
        <v>-91.05151585321738</v>
      </c>
      <c r="L157" s="51" t="s">
        <v>41</v>
      </c>
      <c r="M157" s="52"/>
      <c r="N157" s="53"/>
      <c r="O157" s="9">
        <f>O$11*O158/(O$11-O158)</f>
        <v>-37.36707224401519</v>
      </c>
      <c r="P157" s="51" t="s">
        <v>41</v>
      </c>
      <c r="Q157" s="52"/>
      <c r="R157" s="53"/>
      <c r="S157" s="9">
        <f>S$11*S158/(S$11-S158)</f>
        <v>-21.399686637999817</v>
      </c>
      <c r="T157" s="51" t="s">
        <v>41</v>
      </c>
      <c r="U157" s="52"/>
      <c r="V157" s="53"/>
      <c r="W157" s="9">
        <f>W$11*W158/(W$11-W158)</f>
        <v>-9.729007378405356</v>
      </c>
    </row>
    <row r="158" spans="1:23" ht="18" customHeight="1" hidden="1">
      <c r="A158" s="40"/>
      <c r="B158" s="55"/>
      <c r="C158" s="49"/>
      <c r="D158" s="51" t="s">
        <v>42</v>
      </c>
      <c r="E158" s="52"/>
      <c r="F158" s="53"/>
      <c r="G158" s="9">
        <f>G$15+G155</f>
        <v>109.22308510252523</v>
      </c>
      <c r="H158" s="51" t="s">
        <v>42</v>
      </c>
      <c r="I158" s="52"/>
      <c r="J158" s="53"/>
      <c r="K158" s="9">
        <f>K$15+K155</f>
        <v>116.56980120030676</v>
      </c>
      <c r="L158" s="51" t="s">
        <v>42</v>
      </c>
      <c r="M158" s="52"/>
      <c r="N158" s="53"/>
      <c r="O158" s="9">
        <f>O$15+O155</f>
        <v>75.54180843531572</v>
      </c>
      <c r="P158" s="51" t="s">
        <v>42</v>
      </c>
      <c r="Q158" s="52"/>
      <c r="R158" s="53"/>
      <c r="S158" s="9">
        <f>S$15+S155</f>
        <v>63.2450917222791</v>
      </c>
      <c r="T158" s="51" t="s">
        <v>42</v>
      </c>
      <c r="U158" s="52"/>
      <c r="V158" s="53"/>
      <c r="W158" s="9">
        <f>W$15+W155</f>
        <v>53.80723412045103</v>
      </c>
    </row>
    <row r="159" spans="1:23" ht="18" customHeight="1" hidden="1">
      <c r="A159" s="40"/>
      <c r="B159" s="56"/>
      <c r="C159" s="50"/>
      <c r="D159" s="51" t="s">
        <v>43</v>
      </c>
      <c r="E159" s="52"/>
      <c r="F159" s="53"/>
      <c r="G159" s="14">
        <f>G158/G157</f>
        <v>-1.1258912716259384</v>
      </c>
      <c r="H159" s="51" t="s">
        <v>43</v>
      </c>
      <c r="I159" s="52"/>
      <c r="J159" s="53"/>
      <c r="K159" s="14">
        <f>K158/K157</f>
        <v>-1.2802620594282799</v>
      </c>
      <c r="L159" s="51" t="s">
        <v>43</v>
      </c>
      <c r="M159" s="52"/>
      <c r="N159" s="53"/>
      <c r="O159" s="14">
        <f>O158/O157</f>
        <v>-2.0216143224176384</v>
      </c>
      <c r="P159" s="51" t="s">
        <v>43</v>
      </c>
      <c r="Q159" s="52"/>
      <c r="R159" s="53"/>
      <c r="S159" s="14">
        <f>S158/S157</f>
        <v>-2.955421394347599</v>
      </c>
      <c r="T159" s="51" t="s">
        <v>43</v>
      </c>
      <c r="U159" s="52"/>
      <c r="V159" s="53"/>
      <c r="W159" s="14">
        <f>W158/W157</f>
        <v>-5.530598552107416</v>
      </c>
    </row>
    <row r="160" spans="1:23" ht="18" customHeight="1">
      <c r="A160" s="40"/>
      <c r="B160" s="42" t="s">
        <v>12</v>
      </c>
      <c r="C160" s="35" t="s">
        <v>64</v>
      </c>
      <c r="D160" s="23">
        <f>IF(G162&lt;-$C$12,ABS($B$4/G165),"")</f>
        <v>4.273509125467742</v>
      </c>
      <c r="E160" s="7" t="s">
        <v>36</v>
      </c>
      <c r="F160" s="24">
        <f>IF(G162&lt;-$C$12,ABS($B$5/G165),"")</f>
        <v>5.698012167290323</v>
      </c>
      <c r="G160" s="18">
        <f>IF(G162&lt;-$C$12,-G162,"-")</f>
        <v>67.45033266024484</v>
      </c>
      <c r="H160" s="23">
        <f>IF(K162&lt;-$C$12,ABS($B$4/K165),"")</f>
        <v>3.8152682672000817</v>
      </c>
      <c r="I160" s="7" t="s">
        <v>36</v>
      </c>
      <c r="J160" s="24">
        <f>IF(K162&lt;-$C$12,ABS($B$5/K165),"")</f>
        <v>5.0870243562667765</v>
      </c>
      <c r="K160" s="18">
        <f>IF(K162&lt;-$C$12,-K162,"-")</f>
        <v>62.88100470817434</v>
      </c>
      <c r="L160" s="23">
        <f>IF(O162&lt;-$C$12,ABS($B$4/O165),"")</f>
      </c>
      <c r="M160" s="7" t="s">
        <v>36</v>
      </c>
      <c r="N160" s="24">
        <f>IF(O162&lt;-$C$12,ABS($B$5/O165),"")</f>
      </c>
      <c r="O160" s="18" t="str">
        <f>IF(O162&lt;-$C$12,-O162,"-")</f>
        <v>-</v>
      </c>
      <c r="P160" s="23">
        <f>IF(S162&lt;-$C$12,ABS($B$4/S165),"")</f>
      </c>
      <c r="Q160" s="7" t="s">
        <v>36</v>
      </c>
      <c r="R160" s="24">
        <f>IF(S162&lt;-$C$12,ABS($B$5/S165),"")</f>
      </c>
      <c r="S160" s="18" t="str">
        <f>IF(S162&lt;-$C$12,-S162,"-")</f>
        <v>-</v>
      </c>
      <c r="T160" s="23">
        <f>IF(W162&lt;-$C$12,ABS($B$4/W165),"")</f>
      </c>
      <c r="U160" s="7" t="s">
        <v>36</v>
      </c>
      <c r="V160" s="24">
        <f>IF(W162&lt;-$C$12,ABS($B$5/W165),"")</f>
      </c>
      <c r="W160" s="18" t="str">
        <f>IF(W162&lt;-$C$12,-W162,"-")</f>
        <v>-</v>
      </c>
    </row>
    <row r="161" spans="1:23" s="13" customFormat="1" ht="18" customHeight="1" hidden="1">
      <c r="A161" s="40"/>
      <c r="B161" s="43"/>
      <c r="C161" s="12"/>
      <c r="D161" s="51" t="s">
        <v>39</v>
      </c>
      <c r="E161" s="52"/>
      <c r="F161" s="53"/>
      <c r="G161" s="10">
        <v>50</v>
      </c>
      <c r="H161" s="51" t="s">
        <v>39</v>
      </c>
      <c r="I161" s="52"/>
      <c r="J161" s="53"/>
      <c r="K161" s="10">
        <v>50</v>
      </c>
      <c r="L161" s="51" t="s">
        <v>39</v>
      </c>
      <c r="M161" s="52"/>
      <c r="N161" s="53"/>
      <c r="O161" s="10">
        <v>50</v>
      </c>
      <c r="P161" s="51" t="s">
        <v>39</v>
      </c>
      <c r="Q161" s="52"/>
      <c r="R161" s="53"/>
      <c r="S161" s="10">
        <v>50</v>
      </c>
      <c r="T161" s="51" t="s">
        <v>39</v>
      </c>
      <c r="U161" s="52"/>
      <c r="V161" s="53"/>
      <c r="W161" s="10">
        <v>50</v>
      </c>
    </row>
    <row r="162" spans="1:23" ht="18" customHeight="1" hidden="1">
      <c r="A162" s="40"/>
      <c r="B162" s="43"/>
      <c r="C162" s="48"/>
      <c r="D162" s="51" t="s">
        <v>40</v>
      </c>
      <c r="E162" s="52"/>
      <c r="F162" s="53"/>
      <c r="G162" s="9">
        <f>G163+G$12</f>
        <v>-67.45033266024484</v>
      </c>
      <c r="H162" s="51" t="s">
        <v>40</v>
      </c>
      <c r="I162" s="52"/>
      <c r="J162" s="53"/>
      <c r="K162" s="9">
        <f>K163+K$12</f>
        <v>-62.88100470817434</v>
      </c>
      <c r="L162" s="51" t="s">
        <v>40</v>
      </c>
      <c r="M162" s="52"/>
      <c r="N162" s="53"/>
      <c r="O162" s="9">
        <f>O163+O$12</f>
        <v>0.2926900110182018</v>
      </c>
      <c r="P162" s="51" t="s">
        <v>40</v>
      </c>
      <c r="Q162" s="52"/>
      <c r="R162" s="53"/>
      <c r="S162" s="9">
        <f>S163+S$12</f>
        <v>8.231606984996546</v>
      </c>
      <c r="T162" s="51" t="s">
        <v>40</v>
      </c>
      <c r="U162" s="52"/>
      <c r="V162" s="53"/>
      <c r="W162" s="9">
        <f>W163+W$12</f>
        <v>18.161905188934334</v>
      </c>
    </row>
    <row r="163" spans="1:23" ht="18" customHeight="1" hidden="1">
      <c r="A163" s="40"/>
      <c r="B163" s="43"/>
      <c r="C163" s="49"/>
      <c r="D163" s="51" t="s">
        <v>41</v>
      </c>
      <c r="E163" s="52"/>
      <c r="F163" s="53"/>
      <c r="G163" s="9">
        <f>G$11*G164/(G$11-G164)</f>
        <v>-97.11972266024483</v>
      </c>
      <c r="H163" s="51" t="s">
        <v>41</v>
      </c>
      <c r="I163" s="52"/>
      <c r="J163" s="53"/>
      <c r="K163" s="9">
        <f>K$11*K164/(K$11-K164)</f>
        <v>-91.75481470817434</v>
      </c>
      <c r="L163" s="51" t="s">
        <v>41</v>
      </c>
      <c r="M163" s="52"/>
      <c r="N163" s="53"/>
      <c r="O163" s="9">
        <f>O$11*O164/(O$11-O164)</f>
        <v>-37.5009599889818</v>
      </c>
      <c r="P163" s="51" t="s">
        <v>41</v>
      </c>
      <c r="Q163" s="52"/>
      <c r="R163" s="53"/>
      <c r="S163" s="9">
        <f>S$11*S164/(S$11-S164)</f>
        <v>-21.102733015003455</v>
      </c>
      <c r="T163" s="51" t="s">
        <v>41</v>
      </c>
      <c r="U163" s="52"/>
      <c r="V163" s="53"/>
      <c r="W163" s="9">
        <f>W$11*W164/(W$11-W164)</f>
        <v>-9.596954811065663</v>
      </c>
    </row>
    <row r="164" spans="1:23" ht="18" customHeight="1" hidden="1">
      <c r="A164" s="40"/>
      <c r="B164" s="43"/>
      <c r="C164" s="49"/>
      <c r="D164" s="51" t="s">
        <v>42</v>
      </c>
      <c r="E164" s="52"/>
      <c r="F164" s="53"/>
      <c r="G164" s="9">
        <f>G$10+G161</f>
        <v>109.0847486415866</v>
      </c>
      <c r="H164" s="51" t="s">
        <v>42</v>
      </c>
      <c r="I164" s="52"/>
      <c r="J164" s="53"/>
      <c r="K164" s="9">
        <f>K$10+K161</f>
        <v>115.4369967599817</v>
      </c>
      <c r="L164" s="51" t="s">
        <v>42</v>
      </c>
      <c r="M164" s="52"/>
      <c r="N164" s="53"/>
      <c r="O164" s="9">
        <f>O$10+O161</f>
        <v>75.0004800625024</v>
      </c>
      <c r="P164" s="51" t="s">
        <v>42</v>
      </c>
      <c r="Q164" s="52"/>
      <c r="R164" s="53"/>
      <c r="S164" s="9">
        <f>S$10+S161</f>
        <v>65.98947002556632</v>
      </c>
      <c r="T164" s="51" t="s">
        <v>42</v>
      </c>
      <c r="U164" s="52"/>
      <c r="V164" s="53"/>
      <c r="W164" s="9">
        <f>W$10+W161</f>
        <v>58.239250006788524</v>
      </c>
    </row>
    <row r="165" spans="1:23" ht="18" customHeight="1" hidden="1">
      <c r="A165" s="40"/>
      <c r="B165" s="43"/>
      <c r="C165" s="50"/>
      <c r="D165" s="51" t="s">
        <v>43</v>
      </c>
      <c r="E165" s="52"/>
      <c r="F165" s="53"/>
      <c r="G165" s="14">
        <f>G164/G163</f>
        <v>-1.1231987247657118</v>
      </c>
      <c r="H165" s="51" t="s">
        <v>43</v>
      </c>
      <c r="I165" s="52"/>
      <c r="J165" s="53"/>
      <c r="K165" s="14">
        <f>K164/K163</f>
        <v>-1.2581028813270279</v>
      </c>
      <c r="L165" s="51" t="s">
        <v>43</v>
      </c>
      <c r="M165" s="52"/>
      <c r="N165" s="53"/>
      <c r="O165" s="14">
        <f>O164/O163</f>
        <v>-1.999961603237314</v>
      </c>
      <c r="P165" s="51" t="s">
        <v>43</v>
      </c>
      <c r="Q165" s="52"/>
      <c r="R165" s="53"/>
      <c r="S165" s="14">
        <f>S164/S163</f>
        <v>-3.127057996641935</v>
      </c>
      <c r="T165" s="51" t="s">
        <v>43</v>
      </c>
      <c r="U165" s="52"/>
      <c r="V165" s="53"/>
      <c r="W165" s="14">
        <f>W164/W163</f>
        <v>-6.068513518437786</v>
      </c>
    </row>
    <row r="166" spans="1:23" ht="18" customHeight="1">
      <c r="A166" s="41"/>
      <c r="B166" s="44"/>
      <c r="C166" s="3" t="s">
        <v>1</v>
      </c>
      <c r="D166" s="30">
        <f>IF(G168&lt;-$C$12,ABS($B$4/G171),"")</f>
        <v>3.924101204607146</v>
      </c>
      <c r="E166" s="31" t="s">
        <v>36</v>
      </c>
      <c r="F166" s="32">
        <f>IF(G168&lt;-$C$12,ABS($B$5/G171),"")</f>
        <v>5.232134939476196</v>
      </c>
      <c r="G166" s="33">
        <f>IF(G168&lt;-$C$12,-G168,"-")</f>
        <v>63.71039038432581</v>
      </c>
      <c r="H166" s="30">
        <f>IF(K168&lt;-$C$12,ABS($B$4/K171),"")</f>
        <v>3.4831352832168085</v>
      </c>
      <c r="I166" s="31" t="s">
        <v>36</v>
      </c>
      <c r="J166" s="32">
        <f>IF(K168&lt;-$C$12,ABS($B$5/K171),"")</f>
        <v>4.644180377622412</v>
      </c>
      <c r="K166" s="33">
        <f>IF(K168&lt;-$C$12,-K168,"-")</f>
        <v>59.343703319675335</v>
      </c>
      <c r="L166" s="30">
        <f>IF(O168&lt;-$C$12,ABS($B$4/O171),"")</f>
      </c>
      <c r="M166" s="31" t="s">
        <v>36</v>
      </c>
      <c r="N166" s="32">
        <f>IF(O168&lt;-$C$12,ABS($B$5/O171),"")</f>
      </c>
      <c r="O166" s="33" t="str">
        <f>IF(O168&lt;-$C$12,-O168,"-")</f>
        <v>-</v>
      </c>
      <c r="P166" s="30">
        <f>IF(S168&lt;-$C$12,ABS($B$4/S171),"")</f>
      </c>
      <c r="Q166" s="31" t="s">
        <v>36</v>
      </c>
      <c r="R166" s="32">
        <f>IF(S168&lt;-$C$12,ABS($B$5/S171),"")</f>
      </c>
      <c r="S166" s="33" t="str">
        <f>IF(S168&lt;-$C$12,-S168,"-")</f>
        <v>-</v>
      </c>
      <c r="T166" s="30">
        <f>IF(W168&lt;-$C$12,ABS($B$4/W171),"")</f>
      </c>
      <c r="U166" s="31" t="s">
        <v>36</v>
      </c>
      <c r="V166" s="32">
        <f>IF(W168&lt;-$C$12,ABS($B$5/W171),"")</f>
      </c>
      <c r="W166" s="33" t="str">
        <f>IF(W168&lt;-$C$12,-W168,"-")</f>
        <v>-</v>
      </c>
    </row>
    <row r="167" spans="1:23" s="13" customFormat="1" ht="18" customHeight="1" hidden="1">
      <c r="A167" s="25"/>
      <c r="B167" s="27"/>
      <c r="C167" s="12"/>
      <c r="D167" s="45" t="s">
        <v>39</v>
      </c>
      <c r="E167" s="46"/>
      <c r="F167" s="47"/>
      <c r="G167" s="29">
        <v>50</v>
      </c>
      <c r="H167" s="45" t="s">
        <v>39</v>
      </c>
      <c r="I167" s="46"/>
      <c r="J167" s="47"/>
      <c r="K167" s="29">
        <v>50</v>
      </c>
      <c r="L167" s="45" t="s">
        <v>39</v>
      </c>
      <c r="M167" s="46"/>
      <c r="N167" s="47"/>
      <c r="O167" s="29">
        <v>50</v>
      </c>
      <c r="P167" s="45" t="s">
        <v>39</v>
      </c>
      <c r="Q167" s="46"/>
      <c r="R167" s="47"/>
      <c r="S167" s="29">
        <v>50</v>
      </c>
      <c r="T167" s="45" t="s">
        <v>39</v>
      </c>
      <c r="U167" s="46"/>
      <c r="V167" s="47"/>
      <c r="W167" s="29">
        <v>50</v>
      </c>
    </row>
    <row r="168" spans="1:23" ht="18" customHeight="1" hidden="1">
      <c r="A168" s="25"/>
      <c r="B168" s="27"/>
      <c r="C168" s="48"/>
      <c r="D168" s="51" t="s">
        <v>40</v>
      </c>
      <c r="E168" s="52"/>
      <c r="F168" s="53"/>
      <c r="G168" s="9">
        <f>G169+G$12</f>
        <v>-63.71039038432581</v>
      </c>
      <c r="H168" s="51" t="s">
        <v>40</v>
      </c>
      <c r="I168" s="52"/>
      <c r="J168" s="53"/>
      <c r="K168" s="9">
        <f>K169+K$12</f>
        <v>-59.343703319675335</v>
      </c>
      <c r="L168" s="51" t="s">
        <v>40</v>
      </c>
      <c r="M168" s="52"/>
      <c r="N168" s="53"/>
      <c r="O168" s="9">
        <f>O169+O$12</f>
        <v>1.5398561553678434</v>
      </c>
      <c r="P168" s="51" t="s">
        <v>40</v>
      </c>
      <c r="Q168" s="52"/>
      <c r="R168" s="53"/>
      <c r="S168" s="9">
        <f>S169+S$12</f>
        <v>8.45232174481584</v>
      </c>
      <c r="T168" s="51" t="s">
        <v>40</v>
      </c>
      <c r="U168" s="52"/>
      <c r="V168" s="53"/>
      <c r="W168" s="9">
        <f>W169+W$12</f>
        <v>18.177155050623334</v>
      </c>
    </row>
    <row r="169" spans="1:23" ht="18" customHeight="1" hidden="1">
      <c r="A169" s="25"/>
      <c r="B169" s="27"/>
      <c r="C169" s="49"/>
      <c r="D169" s="51" t="s">
        <v>41</v>
      </c>
      <c r="E169" s="52"/>
      <c r="F169" s="53"/>
      <c r="G169" s="9">
        <f>G$11*G170/(G$11-G170)</f>
        <v>-93.37978038432581</v>
      </c>
      <c r="H169" s="51" t="s">
        <v>41</v>
      </c>
      <c r="I169" s="52"/>
      <c r="J169" s="53"/>
      <c r="K169" s="9">
        <f>K$11*K170/(K$11-K170)</f>
        <v>-88.21751331967533</v>
      </c>
      <c r="L169" s="51" t="s">
        <v>41</v>
      </c>
      <c r="M169" s="52"/>
      <c r="N169" s="53"/>
      <c r="O169" s="9">
        <f>O$11*O170/(O$11-O170)</f>
        <v>-36.253793844632156</v>
      </c>
      <c r="P169" s="51" t="s">
        <v>41</v>
      </c>
      <c r="Q169" s="52"/>
      <c r="R169" s="53"/>
      <c r="S169" s="9">
        <f>S$11*S170/(S$11-S170)</f>
        <v>-20.88201825518416</v>
      </c>
      <c r="T169" s="51" t="s">
        <v>41</v>
      </c>
      <c r="U169" s="52"/>
      <c r="V169" s="53"/>
      <c r="W169" s="9">
        <f>W$11*W170/(W$11-W170)</f>
        <v>-9.581704949376665</v>
      </c>
    </row>
    <row r="170" spans="1:23" ht="18" customHeight="1" hidden="1">
      <c r="A170" s="25"/>
      <c r="B170" s="27"/>
      <c r="C170" s="49"/>
      <c r="D170" s="51" t="s">
        <v>42</v>
      </c>
      <c r="E170" s="52"/>
      <c r="F170" s="53"/>
      <c r="G170" s="9">
        <f>G$15+G167</f>
        <v>114.22308510252523</v>
      </c>
      <c r="H170" s="51" t="s">
        <v>42</v>
      </c>
      <c r="I170" s="52"/>
      <c r="J170" s="53"/>
      <c r="K170" s="9">
        <f>K$15+K167</f>
        <v>121.56980120030676</v>
      </c>
      <c r="L170" s="51" t="s">
        <v>42</v>
      </c>
      <c r="M170" s="52"/>
      <c r="N170" s="53"/>
      <c r="O170" s="9">
        <f>O$15+O167</f>
        <v>80.54180843531572</v>
      </c>
      <c r="P170" s="51" t="s">
        <v>42</v>
      </c>
      <c r="Q170" s="52"/>
      <c r="R170" s="53"/>
      <c r="S170" s="9">
        <f>S$15+S167</f>
        <v>68.2450917222791</v>
      </c>
      <c r="T170" s="51" t="s">
        <v>42</v>
      </c>
      <c r="U170" s="52"/>
      <c r="V170" s="53"/>
      <c r="W170" s="9">
        <f>W$15+W167</f>
        <v>58.80723412045103</v>
      </c>
    </row>
    <row r="171" spans="1:23" ht="18" customHeight="1" hidden="1">
      <c r="A171" s="26"/>
      <c r="B171" s="28"/>
      <c r="C171" s="50"/>
      <c r="D171" s="51" t="s">
        <v>43</v>
      </c>
      <c r="E171" s="52"/>
      <c r="F171" s="53"/>
      <c r="G171" s="14">
        <f>G170/G169</f>
        <v>-1.2232100421784464</v>
      </c>
      <c r="H171" s="51" t="s">
        <v>43</v>
      </c>
      <c r="I171" s="52"/>
      <c r="J171" s="53"/>
      <c r="K171" s="14">
        <f>K170/K169</f>
        <v>-1.378068782779811</v>
      </c>
      <c r="L171" s="51" t="s">
        <v>43</v>
      </c>
      <c r="M171" s="52"/>
      <c r="N171" s="53"/>
      <c r="O171" s="14">
        <f>O170/O169</f>
        <v>-2.2216104824913647</v>
      </c>
      <c r="P171" s="51" t="s">
        <v>43</v>
      </c>
      <c r="Q171" s="52"/>
      <c r="R171" s="53"/>
      <c r="S171" s="14">
        <f>S170/S169</f>
        <v>-3.268127193851897</v>
      </c>
      <c r="T171" s="51" t="s">
        <v>43</v>
      </c>
      <c r="U171" s="52"/>
      <c r="V171" s="53"/>
      <c r="W171" s="14">
        <f>W170/W169</f>
        <v>-6.137449903868801</v>
      </c>
    </row>
    <row r="174" ht="23.25">
      <c r="A174" s="6" t="s">
        <v>22</v>
      </c>
    </row>
    <row r="175" ht="23.25">
      <c r="A175" s="6" t="s">
        <v>23</v>
      </c>
    </row>
    <row r="176" ht="23.25">
      <c r="A176" s="6" t="s">
        <v>62</v>
      </c>
    </row>
  </sheetData>
  <sheetProtection/>
  <mergeCells count="759">
    <mergeCell ref="A2:A3"/>
    <mergeCell ref="C3:C5"/>
    <mergeCell ref="D3:G3"/>
    <mergeCell ref="H3:K3"/>
    <mergeCell ref="L3:O3"/>
    <mergeCell ref="P3:S3"/>
    <mergeCell ref="D5:F5"/>
    <mergeCell ref="H5:J5"/>
    <mergeCell ref="L5:N5"/>
    <mergeCell ref="P5:R5"/>
    <mergeCell ref="T3:W3"/>
    <mergeCell ref="D4:G4"/>
    <mergeCell ref="H4:K4"/>
    <mergeCell ref="L4:O4"/>
    <mergeCell ref="P4:S4"/>
    <mergeCell ref="T4:W4"/>
    <mergeCell ref="T5:V5"/>
    <mergeCell ref="C6:C10"/>
    <mergeCell ref="D6:F6"/>
    <mergeCell ref="H6:J6"/>
    <mergeCell ref="L6:N6"/>
    <mergeCell ref="P6:R6"/>
    <mergeCell ref="T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C13:C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A166"/>
    <mergeCell ref="B16:B27"/>
    <mergeCell ref="D17:F17"/>
    <mergeCell ref="H17:J17"/>
    <mergeCell ref="L17:N17"/>
    <mergeCell ref="P17:R17"/>
    <mergeCell ref="P19:R19"/>
    <mergeCell ref="D21:F21"/>
    <mergeCell ref="H21:J21"/>
    <mergeCell ref="L21:N21"/>
    <mergeCell ref="T17:V17"/>
    <mergeCell ref="C18:C21"/>
    <mergeCell ref="D18:F18"/>
    <mergeCell ref="H18:J18"/>
    <mergeCell ref="L18:N18"/>
    <mergeCell ref="P18:R18"/>
    <mergeCell ref="T18:V18"/>
    <mergeCell ref="D19:F19"/>
    <mergeCell ref="H19:J19"/>
    <mergeCell ref="L19:N19"/>
    <mergeCell ref="T19:V19"/>
    <mergeCell ref="D20:F20"/>
    <mergeCell ref="H20:J20"/>
    <mergeCell ref="L20:N20"/>
    <mergeCell ref="P20:R20"/>
    <mergeCell ref="T20:V20"/>
    <mergeCell ref="P21:R21"/>
    <mergeCell ref="T21:V21"/>
    <mergeCell ref="D23:F23"/>
    <mergeCell ref="H23:J23"/>
    <mergeCell ref="L23:N23"/>
    <mergeCell ref="P23:R23"/>
    <mergeCell ref="T23:V23"/>
    <mergeCell ref="C24:C27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B28:B39"/>
    <mergeCell ref="D29:F29"/>
    <mergeCell ref="H29:J29"/>
    <mergeCell ref="L29:N29"/>
    <mergeCell ref="P29:R29"/>
    <mergeCell ref="T29:V29"/>
    <mergeCell ref="C30:C33"/>
    <mergeCell ref="D30:F30"/>
    <mergeCell ref="H30:J30"/>
    <mergeCell ref="L30:N30"/>
    <mergeCell ref="P30:R30"/>
    <mergeCell ref="T30:V30"/>
    <mergeCell ref="D31:F31"/>
    <mergeCell ref="H31:J31"/>
    <mergeCell ref="L31:N31"/>
    <mergeCell ref="P31:R31"/>
    <mergeCell ref="T31:V31"/>
    <mergeCell ref="D32:F32"/>
    <mergeCell ref="H32:J32"/>
    <mergeCell ref="L32:N32"/>
    <mergeCell ref="P32:R32"/>
    <mergeCell ref="T32:V32"/>
    <mergeCell ref="D33:F33"/>
    <mergeCell ref="H33:J33"/>
    <mergeCell ref="L33:N33"/>
    <mergeCell ref="P33:R33"/>
    <mergeCell ref="T33:V33"/>
    <mergeCell ref="D35:F35"/>
    <mergeCell ref="H35:J35"/>
    <mergeCell ref="L35:N35"/>
    <mergeCell ref="P35:R35"/>
    <mergeCell ref="T35:V35"/>
    <mergeCell ref="C36:C39"/>
    <mergeCell ref="D36:F36"/>
    <mergeCell ref="H36:J36"/>
    <mergeCell ref="L36:N36"/>
    <mergeCell ref="P36:R36"/>
    <mergeCell ref="T36:V36"/>
    <mergeCell ref="D37:F37"/>
    <mergeCell ref="H37:J37"/>
    <mergeCell ref="L37:N37"/>
    <mergeCell ref="P37:R37"/>
    <mergeCell ref="T37:V37"/>
    <mergeCell ref="D38:F38"/>
    <mergeCell ref="H38:J38"/>
    <mergeCell ref="L38:N38"/>
    <mergeCell ref="P38:R38"/>
    <mergeCell ref="T38:V38"/>
    <mergeCell ref="D39:F39"/>
    <mergeCell ref="H39:J39"/>
    <mergeCell ref="L39:N39"/>
    <mergeCell ref="P39:R39"/>
    <mergeCell ref="T39:V39"/>
    <mergeCell ref="B40:B51"/>
    <mergeCell ref="D41:F41"/>
    <mergeCell ref="H41:J41"/>
    <mergeCell ref="L41:N41"/>
    <mergeCell ref="P41:R41"/>
    <mergeCell ref="T41:V41"/>
    <mergeCell ref="C42:C45"/>
    <mergeCell ref="D42:F42"/>
    <mergeCell ref="H42:J42"/>
    <mergeCell ref="L42:N42"/>
    <mergeCell ref="P42:R42"/>
    <mergeCell ref="T42:V42"/>
    <mergeCell ref="D43:F43"/>
    <mergeCell ref="H43:J43"/>
    <mergeCell ref="L43:N43"/>
    <mergeCell ref="P43:R43"/>
    <mergeCell ref="T43:V43"/>
    <mergeCell ref="D44:F44"/>
    <mergeCell ref="H44:J44"/>
    <mergeCell ref="L44:N44"/>
    <mergeCell ref="P44:R44"/>
    <mergeCell ref="T44:V44"/>
    <mergeCell ref="D45:F45"/>
    <mergeCell ref="H45:J45"/>
    <mergeCell ref="L45:N45"/>
    <mergeCell ref="P45:R45"/>
    <mergeCell ref="T45:V45"/>
    <mergeCell ref="D47:F47"/>
    <mergeCell ref="H47:J47"/>
    <mergeCell ref="L47:N47"/>
    <mergeCell ref="P47:R47"/>
    <mergeCell ref="T47:V47"/>
    <mergeCell ref="C48:C51"/>
    <mergeCell ref="D48:F48"/>
    <mergeCell ref="H48:J48"/>
    <mergeCell ref="L48:N48"/>
    <mergeCell ref="P48:R48"/>
    <mergeCell ref="T48:V48"/>
    <mergeCell ref="D49:F49"/>
    <mergeCell ref="H49:J49"/>
    <mergeCell ref="L49:N49"/>
    <mergeCell ref="P49:R49"/>
    <mergeCell ref="T49:V49"/>
    <mergeCell ref="D50:F50"/>
    <mergeCell ref="H50:J50"/>
    <mergeCell ref="L50:N50"/>
    <mergeCell ref="P50:R50"/>
    <mergeCell ref="T50:V50"/>
    <mergeCell ref="D51:F51"/>
    <mergeCell ref="H51:J51"/>
    <mergeCell ref="L51:N51"/>
    <mergeCell ref="P51:R51"/>
    <mergeCell ref="T51:V51"/>
    <mergeCell ref="B52:B63"/>
    <mergeCell ref="D53:F53"/>
    <mergeCell ref="H53:J53"/>
    <mergeCell ref="L53:N53"/>
    <mergeCell ref="P53:R53"/>
    <mergeCell ref="T53:V53"/>
    <mergeCell ref="C54:C57"/>
    <mergeCell ref="D54:F54"/>
    <mergeCell ref="H54:J54"/>
    <mergeCell ref="L54:N54"/>
    <mergeCell ref="P54:R54"/>
    <mergeCell ref="T54:V54"/>
    <mergeCell ref="D55:F55"/>
    <mergeCell ref="H55:J55"/>
    <mergeCell ref="L55:N55"/>
    <mergeCell ref="P55:R55"/>
    <mergeCell ref="T55:V55"/>
    <mergeCell ref="D56:F56"/>
    <mergeCell ref="H56:J56"/>
    <mergeCell ref="L56:N56"/>
    <mergeCell ref="P56:R56"/>
    <mergeCell ref="T56:V56"/>
    <mergeCell ref="D57:F57"/>
    <mergeCell ref="H57:J57"/>
    <mergeCell ref="L57:N57"/>
    <mergeCell ref="P57:R57"/>
    <mergeCell ref="T57:V57"/>
    <mergeCell ref="D59:F59"/>
    <mergeCell ref="H59:J59"/>
    <mergeCell ref="L59:N59"/>
    <mergeCell ref="P59:R59"/>
    <mergeCell ref="T59:V59"/>
    <mergeCell ref="C60:C63"/>
    <mergeCell ref="D60:F60"/>
    <mergeCell ref="H60:J60"/>
    <mergeCell ref="L60:N60"/>
    <mergeCell ref="P60:R60"/>
    <mergeCell ref="T60:V60"/>
    <mergeCell ref="D61:F61"/>
    <mergeCell ref="H61:J61"/>
    <mergeCell ref="L61:N61"/>
    <mergeCell ref="P61:R61"/>
    <mergeCell ref="T61:V61"/>
    <mergeCell ref="D62:F62"/>
    <mergeCell ref="H62:J62"/>
    <mergeCell ref="L62:N62"/>
    <mergeCell ref="P62:R62"/>
    <mergeCell ref="T62:V62"/>
    <mergeCell ref="D63:F63"/>
    <mergeCell ref="H63:J63"/>
    <mergeCell ref="L63:N63"/>
    <mergeCell ref="P63:R63"/>
    <mergeCell ref="T63:V63"/>
    <mergeCell ref="B64:B75"/>
    <mergeCell ref="D65:F65"/>
    <mergeCell ref="H65:J65"/>
    <mergeCell ref="L65:N65"/>
    <mergeCell ref="P65:R65"/>
    <mergeCell ref="T65:V65"/>
    <mergeCell ref="C66:C69"/>
    <mergeCell ref="D66:F66"/>
    <mergeCell ref="H66:J66"/>
    <mergeCell ref="L66:N66"/>
    <mergeCell ref="P66:R66"/>
    <mergeCell ref="T66:V66"/>
    <mergeCell ref="D67:F67"/>
    <mergeCell ref="H67:J67"/>
    <mergeCell ref="L67:N67"/>
    <mergeCell ref="P67:R67"/>
    <mergeCell ref="T67:V67"/>
    <mergeCell ref="D68:F68"/>
    <mergeCell ref="H68:J68"/>
    <mergeCell ref="L68:N68"/>
    <mergeCell ref="P68:R68"/>
    <mergeCell ref="T68:V68"/>
    <mergeCell ref="D69:F69"/>
    <mergeCell ref="H69:J69"/>
    <mergeCell ref="L69:N69"/>
    <mergeCell ref="P69:R69"/>
    <mergeCell ref="T69:V69"/>
    <mergeCell ref="D71:F71"/>
    <mergeCell ref="H71:J71"/>
    <mergeCell ref="L71:N71"/>
    <mergeCell ref="P71:R71"/>
    <mergeCell ref="T71:V71"/>
    <mergeCell ref="C72:C75"/>
    <mergeCell ref="D72:F72"/>
    <mergeCell ref="H72:J72"/>
    <mergeCell ref="L72:N72"/>
    <mergeCell ref="P72:R72"/>
    <mergeCell ref="T72:V72"/>
    <mergeCell ref="D73:F73"/>
    <mergeCell ref="H73:J73"/>
    <mergeCell ref="L73:N73"/>
    <mergeCell ref="P73:R73"/>
    <mergeCell ref="T73:V73"/>
    <mergeCell ref="D74:F74"/>
    <mergeCell ref="H74:J74"/>
    <mergeCell ref="L74:N74"/>
    <mergeCell ref="P74:R74"/>
    <mergeCell ref="T74:V74"/>
    <mergeCell ref="D75:F75"/>
    <mergeCell ref="H75:J75"/>
    <mergeCell ref="L75:N75"/>
    <mergeCell ref="P75:R75"/>
    <mergeCell ref="T75:V75"/>
    <mergeCell ref="B76:B87"/>
    <mergeCell ref="D77:F77"/>
    <mergeCell ref="H77:J77"/>
    <mergeCell ref="L77:N77"/>
    <mergeCell ref="P77:R77"/>
    <mergeCell ref="T77:V77"/>
    <mergeCell ref="C78:C81"/>
    <mergeCell ref="D78:F78"/>
    <mergeCell ref="H78:J78"/>
    <mergeCell ref="L78:N78"/>
    <mergeCell ref="P78:R78"/>
    <mergeCell ref="T78:V78"/>
    <mergeCell ref="D79:F79"/>
    <mergeCell ref="H79:J79"/>
    <mergeCell ref="L79:N79"/>
    <mergeCell ref="P79:R79"/>
    <mergeCell ref="T79:V79"/>
    <mergeCell ref="D80:F80"/>
    <mergeCell ref="H80:J80"/>
    <mergeCell ref="L80:N80"/>
    <mergeCell ref="P80:R80"/>
    <mergeCell ref="T80:V80"/>
    <mergeCell ref="D81:F81"/>
    <mergeCell ref="H81:J81"/>
    <mergeCell ref="L81:N81"/>
    <mergeCell ref="P81:R81"/>
    <mergeCell ref="T81:V81"/>
    <mergeCell ref="D83:F83"/>
    <mergeCell ref="H83:J83"/>
    <mergeCell ref="L83:N83"/>
    <mergeCell ref="P83:R83"/>
    <mergeCell ref="T83:V83"/>
    <mergeCell ref="C84:C87"/>
    <mergeCell ref="D84:F84"/>
    <mergeCell ref="H84:J84"/>
    <mergeCell ref="L84:N84"/>
    <mergeCell ref="P84:R84"/>
    <mergeCell ref="T84:V84"/>
    <mergeCell ref="D85:F85"/>
    <mergeCell ref="H85:J85"/>
    <mergeCell ref="L85:N85"/>
    <mergeCell ref="P85:R85"/>
    <mergeCell ref="T85:V85"/>
    <mergeCell ref="D86:F86"/>
    <mergeCell ref="H86:J86"/>
    <mergeCell ref="L86:N86"/>
    <mergeCell ref="P86:R86"/>
    <mergeCell ref="T86:V86"/>
    <mergeCell ref="D87:F87"/>
    <mergeCell ref="H87:J87"/>
    <mergeCell ref="L87:N87"/>
    <mergeCell ref="P87:R87"/>
    <mergeCell ref="T87:V87"/>
    <mergeCell ref="B88:B99"/>
    <mergeCell ref="D89:F89"/>
    <mergeCell ref="H89:J89"/>
    <mergeCell ref="L89:N89"/>
    <mergeCell ref="P89:R89"/>
    <mergeCell ref="T89:V89"/>
    <mergeCell ref="C90:C93"/>
    <mergeCell ref="D90:F90"/>
    <mergeCell ref="H90:J90"/>
    <mergeCell ref="L90:N90"/>
    <mergeCell ref="P90:R90"/>
    <mergeCell ref="T90:V90"/>
    <mergeCell ref="D91:F91"/>
    <mergeCell ref="H91:J91"/>
    <mergeCell ref="L91:N91"/>
    <mergeCell ref="P91:R91"/>
    <mergeCell ref="T91:V91"/>
    <mergeCell ref="D92:F92"/>
    <mergeCell ref="H92:J92"/>
    <mergeCell ref="L92:N92"/>
    <mergeCell ref="P92:R92"/>
    <mergeCell ref="T92:V92"/>
    <mergeCell ref="D93:F93"/>
    <mergeCell ref="H93:J93"/>
    <mergeCell ref="L93:N93"/>
    <mergeCell ref="P93:R93"/>
    <mergeCell ref="T93:V93"/>
    <mergeCell ref="D95:F95"/>
    <mergeCell ref="H95:J95"/>
    <mergeCell ref="L95:N95"/>
    <mergeCell ref="P95:R95"/>
    <mergeCell ref="T95:V95"/>
    <mergeCell ref="C96:C99"/>
    <mergeCell ref="D96:F96"/>
    <mergeCell ref="H96:J96"/>
    <mergeCell ref="L96:N96"/>
    <mergeCell ref="P96:R96"/>
    <mergeCell ref="T96:V96"/>
    <mergeCell ref="D97:F97"/>
    <mergeCell ref="H97:J97"/>
    <mergeCell ref="L97:N97"/>
    <mergeCell ref="P97:R97"/>
    <mergeCell ref="T97:V97"/>
    <mergeCell ref="D98:F98"/>
    <mergeCell ref="H98:J98"/>
    <mergeCell ref="L98:N98"/>
    <mergeCell ref="P98:R98"/>
    <mergeCell ref="T98:V98"/>
    <mergeCell ref="D99:F99"/>
    <mergeCell ref="H99:J99"/>
    <mergeCell ref="L99:N99"/>
    <mergeCell ref="P99:R99"/>
    <mergeCell ref="T99:V99"/>
    <mergeCell ref="B100:B111"/>
    <mergeCell ref="D101:F101"/>
    <mergeCell ref="H101:J101"/>
    <mergeCell ref="L101:N101"/>
    <mergeCell ref="P101:R101"/>
    <mergeCell ref="T101:V101"/>
    <mergeCell ref="C102:C105"/>
    <mergeCell ref="D102:F102"/>
    <mergeCell ref="H102:J102"/>
    <mergeCell ref="L102:N102"/>
    <mergeCell ref="P102:R102"/>
    <mergeCell ref="T102:V102"/>
    <mergeCell ref="D103:F103"/>
    <mergeCell ref="H103:J103"/>
    <mergeCell ref="L103:N103"/>
    <mergeCell ref="P103:R103"/>
    <mergeCell ref="T103:V103"/>
    <mergeCell ref="D104:F104"/>
    <mergeCell ref="H104:J104"/>
    <mergeCell ref="L104:N104"/>
    <mergeCell ref="P104:R104"/>
    <mergeCell ref="T104:V104"/>
    <mergeCell ref="D105:F105"/>
    <mergeCell ref="H105:J105"/>
    <mergeCell ref="L105:N105"/>
    <mergeCell ref="P105:R105"/>
    <mergeCell ref="T105:V105"/>
    <mergeCell ref="D107:F107"/>
    <mergeCell ref="H107:J107"/>
    <mergeCell ref="L107:N107"/>
    <mergeCell ref="P107:R107"/>
    <mergeCell ref="T107:V107"/>
    <mergeCell ref="C108:C111"/>
    <mergeCell ref="D108:F108"/>
    <mergeCell ref="H108:J108"/>
    <mergeCell ref="L108:N108"/>
    <mergeCell ref="P108:R108"/>
    <mergeCell ref="T108:V108"/>
    <mergeCell ref="D109:F109"/>
    <mergeCell ref="H109:J109"/>
    <mergeCell ref="L109:N109"/>
    <mergeCell ref="P109:R109"/>
    <mergeCell ref="T109:V109"/>
    <mergeCell ref="D110:F110"/>
    <mergeCell ref="H110:J110"/>
    <mergeCell ref="L110:N110"/>
    <mergeCell ref="P110:R110"/>
    <mergeCell ref="T110:V110"/>
    <mergeCell ref="D111:F111"/>
    <mergeCell ref="H111:J111"/>
    <mergeCell ref="L111:N111"/>
    <mergeCell ref="P111:R111"/>
    <mergeCell ref="T111:V111"/>
    <mergeCell ref="B112:B123"/>
    <mergeCell ref="D113:F113"/>
    <mergeCell ref="H113:J113"/>
    <mergeCell ref="L113:N113"/>
    <mergeCell ref="P113:R113"/>
    <mergeCell ref="T113:V113"/>
    <mergeCell ref="C114:C117"/>
    <mergeCell ref="D114:F114"/>
    <mergeCell ref="H114:J114"/>
    <mergeCell ref="L114:N114"/>
    <mergeCell ref="P114:R114"/>
    <mergeCell ref="T114:V114"/>
    <mergeCell ref="D115:F115"/>
    <mergeCell ref="H115:J115"/>
    <mergeCell ref="L115:N115"/>
    <mergeCell ref="P115:R115"/>
    <mergeCell ref="T115:V115"/>
    <mergeCell ref="D116:F116"/>
    <mergeCell ref="H116:J116"/>
    <mergeCell ref="L116:N116"/>
    <mergeCell ref="P116:R116"/>
    <mergeCell ref="T116:V116"/>
    <mergeCell ref="D117:F117"/>
    <mergeCell ref="H117:J117"/>
    <mergeCell ref="L117:N117"/>
    <mergeCell ref="P117:R117"/>
    <mergeCell ref="T117:V117"/>
    <mergeCell ref="D119:F119"/>
    <mergeCell ref="H119:J119"/>
    <mergeCell ref="L119:N119"/>
    <mergeCell ref="P119:R119"/>
    <mergeCell ref="T119:V119"/>
    <mergeCell ref="C120:C123"/>
    <mergeCell ref="D120:F120"/>
    <mergeCell ref="H120:J120"/>
    <mergeCell ref="L120:N120"/>
    <mergeCell ref="P120:R120"/>
    <mergeCell ref="T120:V120"/>
    <mergeCell ref="D121:F121"/>
    <mergeCell ref="H121:J121"/>
    <mergeCell ref="L121:N121"/>
    <mergeCell ref="P121:R121"/>
    <mergeCell ref="T121:V121"/>
    <mergeCell ref="D122:F122"/>
    <mergeCell ref="H122:J122"/>
    <mergeCell ref="L122:N122"/>
    <mergeCell ref="P122:R122"/>
    <mergeCell ref="T122:V122"/>
    <mergeCell ref="D123:F123"/>
    <mergeCell ref="H123:J123"/>
    <mergeCell ref="L123:N123"/>
    <mergeCell ref="P123:R123"/>
    <mergeCell ref="T123:V123"/>
    <mergeCell ref="B124:B135"/>
    <mergeCell ref="D125:F125"/>
    <mergeCell ref="H125:J125"/>
    <mergeCell ref="L125:N125"/>
    <mergeCell ref="P125:R125"/>
    <mergeCell ref="T125:V125"/>
    <mergeCell ref="C126:C129"/>
    <mergeCell ref="D126:F126"/>
    <mergeCell ref="H126:J126"/>
    <mergeCell ref="L126:N126"/>
    <mergeCell ref="P126:R126"/>
    <mergeCell ref="T126:V126"/>
    <mergeCell ref="D127:F127"/>
    <mergeCell ref="H127:J127"/>
    <mergeCell ref="L127:N127"/>
    <mergeCell ref="P127:R127"/>
    <mergeCell ref="T127:V127"/>
    <mergeCell ref="D128:F128"/>
    <mergeCell ref="H128:J128"/>
    <mergeCell ref="L128:N128"/>
    <mergeCell ref="P128:R128"/>
    <mergeCell ref="T128:V128"/>
    <mergeCell ref="D129:F129"/>
    <mergeCell ref="H129:J129"/>
    <mergeCell ref="L129:N129"/>
    <mergeCell ref="P129:R129"/>
    <mergeCell ref="T129:V129"/>
    <mergeCell ref="D131:F131"/>
    <mergeCell ref="H131:J131"/>
    <mergeCell ref="L131:N131"/>
    <mergeCell ref="P131:R131"/>
    <mergeCell ref="T131:V131"/>
    <mergeCell ref="C132:C135"/>
    <mergeCell ref="D132:F132"/>
    <mergeCell ref="H132:J132"/>
    <mergeCell ref="L132:N132"/>
    <mergeCell ref="P132:R132"/>
    <mergeCell ref="T132:V132"/>
    <mergeCell ref="D133:F133"/>
    <mergeCell ref="H133:J133"/>
    <mergeCell ref="L133:N133"/>
    <mergeCell ref="P133:R133"/>
    <mergeCell ref="T133:V133"/>
    <mergeCell ref="D134:F134"/>
    <mergeCell ref="H134:J134"/>
    <mergeCell ref="L134:N134"/>
    <mergeCell ref="P134:R134"/>
    <mergeCell ref="T134:V134"/>
    <mergeCell ref="D135:F135"/>
    <mergeCell ref="H135:J135"/>
    <mergeCell ref="L135:N135"/>
    <mergeCell ref="P135:R135"/>
    <mergeCell ref="T135:V135"/>
    <mergeCell ref="B136:B147"/>
    <mergeCell ref="D137:F137"/>
    <mergeCell ref="H137:J137"/>
    <mergeCell ref="L137:N137"/>
    <mergeCell ref="P137:R137"/>
    <mergeCell ref="T137:V137"/>
    <mergeCell ref="C138:C141"/>
    <mergeCell ref="D138:F138"/>
    <mergeCell ref="H138:J138"/>
    <mergeCell ref="L138:N138"/>
    <mergeCell ref="P138:R138"/>
    <mergeCell ref="T138:V138"/>
    <mergeCell ref="D139:F139"/>
    <mergeCell ref="H139:J139"/>
    <mergeCell ref="L139:N139"/>
    <mergeCell ref="P139:R139"/>
    <mergeCell ref="T139:V139"/>
    <mergeCell ref="D140:F140"/>
    <mergeCell ref="H140:J140"/>
    <mergeCell ref="L140:N140"/>
    <mergeCell ref="P140:R140"/>
    <mergeCell ref="T140:V140"/>
    <mergeCell ref="D141:F141"/>
    <mergeCell ref="H141:J141"/>
    <mergeCell ref="L141:N141"/>
    <mergeCell ref="P141:R141"/>
    <mergeCell ref="T141:V141"/>
    <mergeCell ref="D143:F143"/>
    <mergeCell ref="H143:J143"/>
    <mergeCell ref="L143:N143"/>
    <mergeCell ref="P143:R143"/>
    <mergeCell ref="T143:V143"/>
    <mergeCell ref="C144:C147"/>
    <mergeCell ref="D144:F144"/>
    <mergeCell ref="H144:J144"/>
    <mergeCell ref="L144:N144"/>
    <mergeCell ref="P144:R144"/>
    <mergeCell ref="T144:V144"/>
    <mergeCell ref="D145:F145"/>
    <mergeCell ref="H145:J145"/>
    <mergeCell ref="L145:N145"/>
    <mergeCell ref="P145:R145"/>
    <mergeCell ref="T145:V145"/>
    <mergeCell ref="D146:F146"/>
    <mergeCell ref="H146:J146"/>
    <mergeCell ref="L146:N146"/>
    <mergeCell ref="P146:R146"/>
    <mergeCell ref="T146:V146"/>
    <mergeCell ref="D147:F147"/>
    <mergeCell ref="H147:J147"/>
    <mergeCell ref="L147:N147"/>
    <mergeCell ref="P147:R147"/>
    <mergeCell ref="T147:V147"/>
    <mergeCell ref="B148:B159"/>
    <mergeCell ref="D149:F149"/>
    <mergeCell ref="H149:J149"/>
    <mergeCell ref="L149:N149"/>
    <mergeCell ref="P149:R149"/>
    <mergeCell ref="T149:V149"/>
    <mergeCell ref="C150:C153"/>
    <mergeCell ref="D150:F150"/>
    <mergeCell ref="H150:J150"/>
    <mergeCell ref="L150:N150"/>
    <mergeCell ref="P150:R150"/>
    <mergeCell ref="T150:V150"/>
    <mergeCell ref="D151:F151"/>
    <mergeCell ref="H151:J151"/>
    <mergeCell ref="L151:N151"/>
    <mergeCell ref="P151:R151"/>
    <mergeCell ref="T151:V151"/>
    <mergeCell ref="D152:F152"/>
    <mergeCell ref="H152:J152"/>
    <mergeCell ref="L152:N152"/>
    <mergeCell ref="P152:R152"/>
    <mergeCell ref="T152:V152"/>
    <mergeCell ref="D153:F153"/>
    <mergeCell ref="H153:J153"/>
    <mergeCell ref="L153:N153"/>
    <mergeCell ref="P153:R153"/>
    <mergeCell ref="T153:V153"/>
    <mergeCell ref="D155:F155"/>
    <mergeCell ref="H155:J155"/>
    <mergeCell ref="L155:N155"/>
    <mergeCell ref="P155:R155"/>
    <mergeCell ref="T155:V155"/>
    <mergeCell ref="C156:C159"/>
    <mergeCell ref="D156:F156"/>
    <mergeCell ref="H156:J156"/>
    <mergeCell ref="L156:N156"/>
    <mergeCell ref="P156:R156"/>
    <mergeCell ref="T156:V156"/>
    <mergeCell ref="D157:F157"/>
    <mergeCell ref="H157:J157"/>
    <mergeCell ref="L157:N157"/>
    <mergeCell ref="P157:R157"/>
    <mergeCell ref="T157:V157"/>
    <mergeCell ref="D158:F158"/>
    <mergeCell ref="H158:J158"/>
    <mergeCell ref="L158:N158"/>
    <mergeCell ref="P158:R158"/>
    <mergeCell ref="T158:V158"/>
    <mergeCell ref="D159:F159"/>
    <mergeCell ref="H159:J159"/>
    <mergeCell ref="L159:N159"/>
    <mergeCell ref="P159:R159"/>
    <mergeCell ref="T159:V159"/>
    <mergeCell ref="B160:B166"/>
    <mergeCell ref="D161:F161"/>
    <mergeCell ref="H161:J161"/>
    <mergeCell ref="L161:N161"/>
    <mergeCell ref="P161:R161"/>
    <mergeCell ref="T161:V161"/>
    <mergeCell ref="C162:C165"/>
    <mergeCell ref="D162:F162"/>
    <mergeCell ref="H162:J162"/>
    <mergeCell ref="L162:N162"/>
    <mergeCell ref="P162:R162"/>
    <mergeCell ref="T162:V162"/>
    <mergeCell ref="D163:F163"/>
    <mergeCell ref="H163:J163"/>
    <mergeCell ref="L163:N163"/>
    <mergeCell ref="T167:V167"/>
    <mergeCell ref="P163:R163"/>
    <mergeCell ref="T163:V163"/>
    <mergeCell ref="D164:F164"/>
    <mergeCell ref="H164:J164"/>
    <mergeCell ref="L164:N164"/>
    <mergeCell ref="P164:R164"/>
    <mergeCell ref="T164:V164"/>
    <mergeCell ref="P169:R169"/>
    <mergeCell ref="D165:F165"/>
    <mergeCell ref="H165:J165"/>
    <mergeCell ref="L165:N165"/>
    <mergeCell ref="P165:R165"/>
    <mergeCell ref="T165:V165"/>
    <mergeCell ref="D167:F167"/>
    <mergeCell ref="H167:J167"/>
    <mergeCell ref="L167:N167"/>
    <mergeCell ref="P167:R167"/>
    <mergeCell ref="T170:V170"/>
    <mergeCell ref="C168:C171"/>
    <mergeCell ref="D168:F168"/>
    <mergeCell ref="H168:J168"/>
    <mergeCell ref="L168:N168"/>
    <mergeCell ref="P168:R168"/>
    <mergeCell ref="T168:V168"/>
    <mergeCell ref="D169:F169"/>
    <mergeCell ref="H169:J169"/>
    <mergeCell ref="L169:N169"/>
    <mergeCell ref="D171:F171"/>
    <mergeCell ref="H171:J171"/>
    <mergeCell ref="L171:N171"/>
    <mergeCell ref="P171:R171"/>
    <mergeCell ref="T171:V171"/>
    <mergeCell ref="T169:V169"/>
    <mergeCell ref="D170:F170"/>
    <mergeCell ref="H170:J170"/>
    <mergeCell ref="L170:N170"/>
    <mergeCell ref="P170:R170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1" r:id="rId1"/>
  <headerFooter alignWithMargins="0">
    <oddFooter>&amp;C&amp;"Arial,太字"&amp;10RICOH Corporation   Security System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K&amp;N.IMAIZUMI</dc:creator>
  <cp:keywords/>
  <dc:description/>
  <cp:lastModifiedBy>Corinne Bouas</cp:lastModifiedBy>
  <cp:lastPrinted>2014-07-04T01:50:56Z</cp:lastPrinted>
  <dcterms:created xsi:type="dcterms:W3CDTF">2001-07-06T23:54:24Z</dcterms:created>
  <dcterms:modified xsi:type="dcterms:W3CDTF">2014-07-17T10:17:53Z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-937602296</vt:i4>
  </property>
  <property fmtid="{D5CDD505-2E9C-101B-9397-08002B2CF9AE}" pid="3" name="_EmailSubject">
    <vt:lpwstr>lens selection table as Tamron, Optart has one.</vt:lpwstr>
  </property>
  <property fmtid="{D5CDD505-2E9C-101B-9397-08002B2CF9AE}" pid="4" name="_AuthorEmail">
    <vt:lpwstr>s.okada@aoc.pentax.co.jp</vt:lpwstr>
  </property>
  <property fmtid="{D5CDD505-2E9C-101B-9397-08002B2CF9AE}" pid="5" name="_AuthorEmailDisplayName">
    <vt:lpwstr>Okada_Shoji_________PC_Security_Mgr</vt:lpwstr>
  </property>
  <property fmtid="{D5CDD505-2E9C-101B-9397-08002B2CF9AE}" pid="6" name="_PreviousAdHocReviewCycleID">
    <vt:i4>-1919316607</vt:i4>
  </property>
  <property fmtid="{D5CDD505-2E9C-101B-9397-08002B2CF9AE}" pid="7" name="_ReviewingToolsShownOnce">
    <vt:lpwstr/>
  </property>
</Properties>
</file>